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45" windowWidth="12795" windowHeight="10920" activeTab="0"/>
  </bookViews>
  <sheets>
    <sheet name="入力の手順" sheetId="1" r:id="rId1"/>
    <sheet name="アンケート1回目" sheetId="2" r:id="rId2"/>
    <sheet name="アンケート2回目" sheetId="3" r:id="rId3"/>
    <sheet name="計算" sheetId="4" state="hidden" r:id="rId4"/>
    <sheet name="結果の見方" sheetId="5" r:id="rId5"/>
    <sheet name="結果A【個人票】" sheetId="6" r:id="rId6"/>
    <sheet name="結果B【一覧表】 " sheetId="7" r:id="rId7"/>
    <sheet name="結果C【分布図】" sheetId="8" r:id="rId8"/>
  </sheets>
  <definedNames>
    <definedName name="_xlfn.IFERROR" hidden="1">#NAME?</definedName>
  </definedNames>
  <calcPr fullCalcOnLoad="1"/>
</workbook>
</file>

<file path=xl/sharedStrings.xml><?xml version="1.0" encoding="utf-8"?>
<sst xmlns="http://schemas.openxmlformats.org/spreadsheetml/2006/main" count="1054" uniqueCount="132">
  <si>
    <t>組</t>
  </si>
  <si>
    <t>番</t>
  </si>
  <si>
    <t>性別</t>
  </si>
  <si>
    <t>名前</t>
  </si>
  <si>
    <t>Q1</t>
  </si>
  <si>
    <t>Q2</t>
  </si>
  <si>
    <t>Q3</t>
  </si>
  <si>
    <t>Q4</t>
  </si>
  <si>
    <t>Q5</t>
  </si>
  <si>
    <t>Q6</t>
  </si>
  <si>
    <t>Q7</t>
  </si>
  <si>
    <t>Q8</t>
  </si>
  <si>
    <t>Q9</t>
  </si>
  <si>
    <t>Q10</t>
  </si>
  <si>
    <t>Q11</t>
  </si>
  <si>
    <t>Q12</t>
  </si>
  <si>
    <t>Q13</t>
  </si>
  <si>
    <t>Q14</t>
  </si>
  <si>
    <t>Q15</t>
  </si>
  <si>
    <t>M</t>
  </si>
  <si>
    <t>SD</t>
  </si>
  <si>
    <t>SD</t>
  </si>
  <si>
    <t>対向</t>
  </si>
  <si>
    <t>対守</t>
  </si>
  <si>
    <t>個守</t>
  </si>
  <si>
    <t>対向（年M）</t>
  </si>
  <si>
    <t>対向（年SD）</t>
  </si>
  <si>
    <t>対守（年M）</t>
  </si>
  <si>
    <t>対守（年SD）</t>
  </si>
  <si>
    <t>個守（年M)</t>
  </si>
  <si>
    <t>個守（年SD）</t>
  </si>
  <si>
    <t>学年</t>
  </si>
  <si>
    <t>氏名</t>
  </si>
  <si>
    <t>◆アンケート結果</t>
  </si>
  <si>
    <t>評価項目</t>
  </si>
  <si>
    <t>②</t>
  </si>
  <si>
    <t>対人的規範向上</t>
  </si>
  <si>
    <t>対人的規範遵守</t>
  </si>
  <si>
    <t>個人的規範遵守</t>
  </si>
  <si>
    <t>備考</t>
  </si>
  <si>
    <t>※　値は、同学年の1回目の平均点・標準偏差をもとに算出した偏差値を示しています。</t>
  </si>
  <si>
    <t>※　備考欄に「*1」が記載されている場合、その評価項目の「1回目」の数値は回答
　　漏れなどにより、推定値になっています。（「*2」の場合は，「2回目」の数値）</t>
  </si>
  <si>
    <t>①</t>
  </si>
  <si>
    <t>③</t>
  </si>
  <si>
    <t>1対向(M)</t>
  </si>
  <si>
    <t>1対向(個)</t>
  </si>
  <si>
    <t>1対守(M)</t>
  </si>
  <si>
    <t>1対守(個)</t>
  </si>
  <si>
    <t>1個守(M)</t>
  </si>
  <si>
    <t>1個守(個)</t>
  </si>
  <si>
    <t>1対向(偏)</t>
  </si>
  <si>
    <t>1対守(偏)</t>
  </si>
  <si>
    <t>1個守(偏)</t>
  </si>
  <si>
    <t>2対向(M)</t>
  </si>
  <si>
    <t>2対向(個)</t>
  </si>
  <si>
    <t>2対守(M)</t>
  </si>
  <si>
    <t>2対守(個)</t>
  </si>
  <si>
    <t>2個守(M)</t>
  </si>
  <si>
    <t>2個守(個)</t>
  </si>
  <si>
    <t>2対向(偏)</t>
  </si>
  <si>
    <t>2対守(偏)</t>
  </si>
  <si>
    <t>2個守(偏)</t>
  </si>
  <si>
    <t>1対向(分)</t>
  </si>
  <si>
    <t>1対守(分)</t>
  </si>
  <si>
    <t>1個守(分)</t>
  </si>
  <si>
    <t>2対向(分)</t>
  </si>
  <si>
    <t>2対守(分)</t>
  </si>
  <si>
    <t>2個守(分)</t>
  </si>
  <si>
    <t>１回目</t>
  </si>
  <si>
    <t>2回目</t>
  </si>
  <si>
    <t>対人的規範向上</t>
  </si>
  <si>
    <t>対人的規範遵守</t>
  </si>
  <si>
    <t>個人的規範遵守</t>
  </si>
  <si>
    <t>1回目</t>
  </si>
  <si>
    <t>人数</t>
  </si>
  <si>
    <t>偏差値</t>
  </si>
  <si>
    <t>～40</t>
  </si>
  <si>
    <t>40～60</t>
  </si>
  <si>
    <t>60～</t>
  </si>
  <si>
    <t>2回目</t>
  </si>
  <si>
    <t>1回目</t>
  </si>
  <si>
    <t>①対人的規範向上</t>
  </si>
  <si>
    <t>②対人的規範遵守</t>
  </si>
  <si>
    <t>③個人的規範遵守</t>
  </si>
  <si>
    <t>対人的規範遵守（1回目）</t>
  </si>
  <si>
    <t>対人的規範向上（1回目）</t>
  </si>
  <si>
    <t>個人的規範遵守（1回目）</t>
  </si>
  <si>
    <t>対人的規範向上（2回目）</t>
  </si>
  <si>
    <t>対人的規範遵守（2回目）</t>
  </si>
  <si>
    <t>個人的規範遵守（2回目）</t>
  </si>
  <si>
    <t>欠席</t>
  </si>
  <si>
    <t>60～</t>
  </si>
  <si>
    <r>
      <t xml:space="preserve">項目ごとの分布を作成します。
</t>
    </r>
    <r>
      <rPr>
        <sz val="12"/>
        <color indexed="10"/>
        <rFont val="ＤＨＰ特太ゴシック体"/>
        <family val="3"/>
      </rPr>
      <t>「分布作成」をクリック</t>
    </r>
    <r>
      <rPr>
        <sz val="12"/>
        <color indexed="8"/>
        <rFont val="ＤＨＰ特太ゴシック体"/>
        <family val="3"/>
      </rPr>
      <t>してください。</t>
    </r>
  </si>
  <si>
    <t>学級平均</t>
  </si>
  <si>
    <t>学級平均</t>
  </si>
  <si>
    <t>A 個人票</t>
  </si>
  <si>
    <t>※　偏差値が40より低い場合は、値が赤色になっています。</t>
  </si>
  <si>
    <t>●アンケート入力の手順</t>
  </si>
  <si>
    <t>②データを入力する（名前以外は、半角数字）。</t>
  </si>
  <si>
    <t>・アンケートの入力は2回分できます。1回目から順に入力してください。</t>
  </si>
  <si>
    <t>・誤った記入や変更によってアンケート結果の計算ができなくなるのを防ぐため、
　シートの一部を保護しています。色のついた部分を変更しないようにしてください。</t>
  </si>
  <si>
    <t>・「セキュリティセンター」→「セキュリティセンターの設定」→「マクロの設定」
　→「全てのマクロを有効にする」を選択し、「OK」をクリックする。</t>
  </si>
  <si>
    <t>↓</t>
  </si>
  <si>
    <t>●アンケートで測定した内容</t>
  </si>
  <si>
    <r>
      <t>①「</t>
    </r>
    <r>
      <rPr>
        <b/>
        <sz val="12"/>
        <color indexed="8"/>
        <rFont val="HG丸ｺﾞｼｯｸM-PRO"/>
        <family val="3"/>
      </rPr>
      <t>対人的規範向上</t>
    </r>
    <r>
      <rPr>
        <sz val="11"/>
        <color indexed="8"/>
        <rFont val="HG丸ｺﾞｼｯｸM-PRO"/>
        <family val="3"/>
      </rPr>
      <t>」…“きちんと返事をする”や“協力して活動する”など、</t>
    </r>
  </si>
  <si>
    <r>
      <t>②「</t>
    </r>
    <r>
      <rPr>
        <b/>
        <sz val="12"/>
        <color indexed="8"/>
        <rFont val="HG丸ｺﾞｼｯｸM-PRO"/>
        <family val="3"/>
      </rPr>
      <t>対人的規範遵守</t>
    </r>
    <r>
      <rPr>
        <sz val="11"/>
        <color indexed="8"/>
        <rFont val="HG丸ｺﾞｼｯｸM-PRO"/>
        <family val="3"/>
      </rPr>
      <t>」…“友だちの悪口を言わない”や“友だちに優しく接する”など、</t>
    </r>
  </si>
  <si>
    <r>
      <t>③「</t>
    </r>
    <r>
      <rPr>
        <b/>
        <sz val="12"/>
        <color indexed="8"/>
        <rFont val="HG丸ｺﾞｼｯｸM-PRO"/>
        <family val="3"/>
      </rPr>
      <t>個人的規範遵守</t>
    </r>
    <r>
      <rPr>
        <sz val="11"/>
        <color indexed="8"/>
        <rFont val="HG丸ｺﾞｼｯｸM-PRO"/>
        <family val="3"/>
      </rPr>
      <t>」…“使ったものを片付ける”や“時間を守る”など、</t>
    </r>
  </si>
  <si>
    <t>　　　　　　　　　　　　集団に積極的に関わり、協力して助け合おうとする意識</t>
  </si>
  <si>
    <t>　　　　　　　　　　　　集団を維持するための対人的なルールや約束を守ろうとする意識</t>
  </si>
  <si>
    <t>　　　　　　　　　　　　集団を維持するために個人的に守るべきルールや約束に対する意識</t>
  </si>
  <si>
    <t>●アンケート結果の取り扱いについて</t>
  </si>
  <si>
    <t>●アンケート結果の見方</t>
  </si>
  <si>
    <t>・左上のＯfficeボタンをクリックし、「Excelのオプション」を選択する。</t>
  </si>
  <si>
    <t>結果Ａ【個人票】</t>
  </si>
  <si>
    <t>結果Ｂ【一覧表】</t>
  </si>
  <si>
    <t>結果C【分布図】</t>
  </si>
  <si>
    <t>※アンケートは、児童生徒による自己評定です。一般的に、小学校中学年くらいから自分自身を客観的に評価できるようになると言われています。この自己評定によって、教師や大人の行動観察からは測定できない児童生徒の内面を知ることができるというメリットがあります。
　しかし、この時期を過ぎても、自己を客観的に評価できない児童生徒もいるでしょう。また、その時の気分や直前の行動によって評価が左右されることも十分考えられます。その他、いい加減に回答している児童生徒や良く見られようと高く評定する児童生徒もいますので、自己評定には限界があるのも確かです。
　アンケートの結果は、これらの点に留意し児童生徒理解の一側面として活用してください。</t>
  </si>
  <si>
    <t>　アンケート結果を取り扱うにあたって、重要なことがありますので、
枠内をよく読んでください。</t>
  </si>
  <si>
    <t>　項目ごとに個人の偏差値を一覧にしています。また、一番下の欄には、クラスの平均偏差値を記載しています。偏差値が40より低い項目は赤字で表記しています。</t>
  </si>
  <si>
    <t>疑問や不明な点などがありましたら、ご連絡ください。よろしくお願いいたします。</t>
  </si>
  <si>
    <t>規範意識・規範行動…決められたルールや約束を守ろうとする意識を、
　　　　　　　　　　３つの評価項目によって測定しています。</t>
  </si>
  <si>
    <t>①マクロを有効にする。（Office 2007の場合）</t>
  </si>
  <si>
    <r>
      <t>・「学年」は小中学校で通し番号にしています。</t>
    </r>
    <r>
      <rPr>
        <b/>
        <sz val="10.5"/>
        <color indexed="10"/>
        <rFont val="HG丸ｺﾞｼｯｸM-PRO"/>
        <family val="3"/>
      </rPr>
      <t>小学校3年生は「３」、
　小学４年生は「４」、小学５年生は「５」、小学６年生は「６」、
　中学１年生は「７」、中学２年生は「８」、中学３年生は「９」と入力してください。
　</t>
    </r>
    <r>
      <rPr>
        <sz val="10.5"/>
        <rFont val="HG丸ｺﾞｼｯｸM-PRO"/>
        <family val="3"/>
      </rPr>
      <t>学年が違うと結果が異なる場合があります。</t>
    </r>
  </si>
  <si>
    <r>
      <rPr>
        <b/>
        <sz val="12"/>
        <color indexed="8"/>
        <rFont val="HG丸ｺﾞｼｯｸM-PRO"/>
        <family val="3"/>
      </rPr>
      <t>③「結果C【分布図】」シートの「分布作成」をクリックする。</t>
    </r>
    <r>
      <rPr>
        <sz val="12"/>
        <color indexed="8"/>
        <rFont val="HG丸ｺﾞｼｯｸM-PRO"/>
        <family val="3"/>
      </rPr>
      <t xml:space="preserve">
　（やり直す場合は、一度「クリア」をクリックする）。</t>
    </r>
  </si>
  <si>
    <t>番号</t>
  </si>
  <si>
    <t>　アンケート結果の見方を説明します。アンケート結果は、個人票、一覧表、分布図の３種類で表示しています。</t>
  </si>
  <si>
    <t>　項目ごとに個人の偏差値をグラフで示しています。偏差値50がその学年の平均値です。偏差値が40より低い項目は赤字で表記しています。赤字の項目は「平均より低い状態」を示していますので、該当する児童生徒の日々の生活を観察し、実態を確認してください。</t>
  </si>
  <si>
    <t>　項目ごとの偏差値をもとにした分布図を表示しています。分布図の右側が偏差値60以上の「平均より高い状態」、左側が偏差値40より小さい「平均より低い状態」、中央が偏差値40～60の「平均的な状態」を示しています。それぞれの欄に該当する児童生徒の名前を、出席番号順に記載しています。
　分布図を見ることで、児童生徒がどの状態に位置しているのかが分かります。左側の「平均より低い状態」に位置している児童生徒は、注意が必要かもしれません。Ｂの個人票と合わせて、該当する児童生徒の状態を確認してください。
　また、1回目と2回目の分布の結果を縦に並べています。1回目から2回目にかけて児童生徒の状態がどのように変化したのか、また、クラス全体がどのように変化したのかを確認してください。</t>
  </si>
  <si>
    <t>B 一覧表</t>
  </si>
  <si>
    <t>C 分布図</t>
  </si>
  <si>
    <t>・アンケートの２回目は、「アンケート２回目」のシートに「アンケート１回目」の学年、
　組、番号、名前、性別が自動的に入力されます。そのため、「アンケート2回目」は
　アンケート項目の回答部分（Q1～Q15）のみ記入してください。</t>
  </si>
  <si>
    <r>
      <t>・「性別」は、</t>
    </r>
    <r>
      <rPr>
        <b/>
        <sz val="10.5"/>
        <color indexed="10"/>
        <rFont val="HG丸ｺﾞｼｯｸM-PRO"/>
        <family val="3"/>
      </rPr>
      <t>男子の場合は「１」、女子の場合は「２」</t>
    </r>
    <r>
      <rPr>
        <sz val="10.5"/>
        <color indexed="8"/>
        <rFont val="HG丸ｺﾞｼｯｸM-PRO"/>
        <family val="3"/>
      </rPr>
      <t>を入力してください。</t>
    </r>
  </si>
</sst>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
    <numFmt numFmtId="182" formatCode="####.0000"/>
    <numFmt numFmtId="183" formatCode="0.0000_ "/>
    <numFmt numFmtId="184" formatCode="0.000_ "/>
    <numFmt numFmtId="185" formatCode="0.00_ "/>
    <numFmt numFmtId="186" formatCode="0.0_ "/>
    <numFmt numFmtId="187" formatCode="0_ "/>
    <numFmt numFmtId="188" formatCode="0.00000000_ "/>
    <numFmt numFmtId="189" formatCode="0.0000000_ "/>
    <numFmt numFmtId="190" formatCode="0.000000_ "/>
    <numFmt numFmtId="191" formatCode="0.00000_ "/>
    <numFmt numFmtId="192" formatCode="0.0000000000_ "/>
    <numFmt numFmtId="193" formatCode="0.000000000_ "/>
    <numFmt numFmtId="194" formatCode="####.0"/>
    <numFmt numFmtId="195" formatCode="0.0_);[Red]\(0.0\)"/>
    <numFmt numFmtId="196" formatCode="0_);[Red]\(0\)"/>
    <numFmt numFmtId="197" formatCode="&quot;Yes&quot;;&quot;Yes&quot;;&quot;No&quot;"/>
    <numFmt numFmtId="198" formatCode="&quot;True&quot;;&quot;True&quot;;&quot;False&quot;"/>
    <numFmt numFmtId="199" formatCode="&quot;On&quot;;&quot;On&quot;;&quot;Off&quot;"/>
    <numFmt numFmtId="200" formatCode="[$€-2]\ #,##0.00_);[Red]\([$€-2]\ #,##0.00\)"/>
  </numFmts>
  <fonts count="69">
    <font>
      <sz val="11"/>
      <color theme="1"/>
      <name val="Calibri"/>
      <family val="3"/>
    </font>
    <font>
      <sz val="11"/>
      <color indexed="8"/>
      <name val="ＭＳ Ｐゴシック"/>
      <family val="3"/>
    </font>
    <font>
      <sz val="6"/>
      <name val="ＭＳ Ｐゴシック"/>
      <family val="3"/>
    </font>
    <font>
      <sz val="10"/>
      <name val="Arial"/>
      <family val="2"/>
    </font>
    <font>
      <sz val="11"/>
      <color indexed="8"/>
      <name val="MS Gothic"/>
      <family val="3"/>
    </font>
    <font>
      <sz val="10"/>
      <color indexed="8"/>
      <name val="ＭＳ Ｐゴシック"/>
      <family val="3"/>
    </font>
    <font>
      <sz val="11"/>
      <name val="ＭＳ Ｐゴシック"/>
      <family val="3"/>
    </font>
    <font>
      <sz val="12"/>
      <color indexed="8"/>
      <name val="ＤＨＰ特太ゴシック体"/>
      <family val="3"/>
    </font>
    <font>
      <sz val="12"/>
      <color indexed="10"/>
      <name val="ＤＨＰ特太ゴシック体"/>
      <family val="3"/>
    </font>
    <font>
      <sz val="12"/>
      <color indexed="8"/>
      <name val="HG丸ｺﾞｼｯｸM-PRO"/>
      <family val="3"/>
    </font>
    <font>
      <b/>
      <sz val="12"/>
      <color indexed="8"/>
      <name val="HG丸ｺﾞｼｯｸM-PRO"/>
      <family val="3"/>
    </font>
    <font>
      <sz val="11"/>
      <color indexed="8"/>
      <name val="HG丸ｺﾞｼｯｸM-PRO"/>
      <family val="3"/>
    </font>
    <font>
      <b/>
      <sz val="10.5"/>
      <color indexed="10"/>
      <name val="HG丸ｺﾞｼｯｸM-PRO"/>
      <family val="3"/>
    </font>
    <font>
      <sz val="10.5"/>
      <name val="HG丸ｺﾞｼｯｸM-PRO"/>
      <family val="3"/>
    </font>
    <font>
      <sz val="10.5"/>
      <color indexed="8"/>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6"/>
      <color indexed="8"/>
      <name val="ＭＳ Ｐゴシック"/>
      <family val="3"/>
    </font>
    <font>
      <sz val="14"/>
      <color indexed="8"/>
      <name val="HG丸ｺﾞｼｯｸM-PRO"/>
      <family val="3"/>
    </font>
    <font>
      <b/>
      <sz val="14"/>
      <color indexed="8"/>
      <name val="HG丸ｺﾞｼｯｸM-PRO"/>
      <family val="3"/>
    </font>
    <font>
      <b/>
      <sz val="10.5"/>
      <color indexed="8"/>
      <name val="HG丸ｺﾞｼｯｸM-PRO"/>
      <family val="3"/>
    </font>
    <font>
      <sz val="8"/>
      <name val="ＭＳ Ｐゴシック"/>
      <family val="3"/>
    </font>
    <font>
      <sz val="18"/>
      <color indexed="10"/>
      <name val="ＭＳ Ｐゴシック"/>
      <family val="3"/>
    </font>
    <font>
      <sz val="20"/>
      <color indexed="8"/>
      <name val="ＤＦ特太ゴシック体"/>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indexed="8"/>
      <name val="Calibri"/>
      <family val="3"/>
    </font>
    <font>
      <sz val="11"/>
      <name val="Calibri"/>
      <family val="3"/>
    </font>
    <font>
      <b/>
      <sz val="16"/>
      <color theme="1"/>
      <name val="Calibri"/>
      <family val="3"/>
    </font>
    <font>
      <sz val="10"/>
      <color theme="1"/>
      <name val="Calibri"/>
      <family val="3"/>
    </font>
    <font>
      <sz val="12"/>
      <color theme="1"/>
      <name val="ＤＨＰ特太ゴシック体"/>
      <family val="3"/>
    </font>
    <font>
      <sz val="14"/>
      <color theme="1"/>
      <name val="HG丸ｺﾞｼｯｸM-PRO"/>
      <family val="3"/>
    </font>
    <font>
      <sz val="11"/>
      <color theme="1"/>
      <name val="HG丸ｺﾞｼｯｸM-PRO"/>
      <family val="3"/>
    </font>
    <font>
      <sz val="12"/>
      <color theme="1"/>
      <name val="HG丸ｺﾞｼｯｸM-PRO"/>
      <family val="3"/>
    </font>
    <font>
      <b/>
      <sz val="14"/>
      <color theme="1"/>
      <name val="HG丸ｺﾞｼｯｸM-PRO"/>
      <family val="3"/>
    </font>
    <font>
      <sz val="10.5"/>
      <color theme="1"/>
      <name val="HG丸ｺﾞｼｯｸM-PRO"/>
      <family val="3"/>
    </font>
    <font>
      <b/>
      <sz val="10.5"/>
      <color theme="1"/>
      <name val="HG丸ｺﾞｼｯｸM-PRO"/>
      <family val="3"/>
    </font>
    <font>
      <sz val="8"/>
      <name val="Calibri"/>
      <family val="3"/>
    </font>
    <font>
      <b/>
      <sz val="12"/>
      <color theme="1"/>
      <name val="HG丸ｺﾞｼｯｸM-PRO"/>
      <family val="3"/>
    </font>
    <font>
      <sz val="18"/>
      <color rgb="FFFF0000"/>
      <name val="Calibri"/>
      <family val="3"/>
    </font>
    <font>
      <sz val="20"/>
      <color theme="1"/>
      <name val="ＤＦ特太ゴシック体"/>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CCCC"/>
        <bgColor indexed="64"/>
      </patternFill>
    </fill>
    <fill>
      <patternFill patternType="solid">
        <fgColor rgb="FFFFC000"/>
        <bgColor indexed="64"/>
      </patternFill>
    </fill>
    <fill>
      <patternFill patternType="solid">
        <fgColor theme="0"/>
        <bgColor indexed="64"/>
      </patternFill>
    </fill>
    <fill>
      <patternFill patternType="solid">
        <fgColor theme="0" tint="-0.04997999966144562"/>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style="thin"/>
      <bottom style="double"/>
    </border>
    <border>
      <left style="thin"/>
      <right>
        <color indexed="63"/>
      </right>
      <top style="thin"/>
      <bottom style="thin"/>
    </border>
    <border>
      <left>
        <color indexed="63"/>
      </left>
      <right style="thin"/>
      <top style="thin"/>
      <bottom style="thin"/>
    </border>
    <border>
      <left style="medium"/>
      <right/>
      <top/>
      <bottom style="medium"/>
    </border>
    <border>
      <left/>
      <right/>
      <top/>
      <bottom style="medium"/>
    </border>
    <border>
      <left/>
      <right style="medium"/>
      <top/>
      <bottom style="medium"/>
    </border>
    <border>
      <left/>
      <right/>
      <top/>
      <bottom style="dotted"/>
    </border>
    <border>
      <left>
        <color indexed="63"/>
      </left>
      <right>
        <color indexed="63"/>
      </right>
      <top style="thin"/>
      <bottom style="thin"/>
    </border>
    <border>
      <left style="medium"/>
      <right>
        <color indexed="63"/>
      </right>
      <top style="medium"/>
      <bottom>
        <color indexed="63"/>
      </bottom>
    </border>
  </borders>
  <cellStyleXfs count="13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6" fillId="0" borderId="0">
      <alignment vertical="center"/>
      <protection/>
    </xf>
    <xf numFmtId="0" fontId="0" fillId="0" borderId="0">
      <alignment vertical="center"/>
      <protection/>
    </xf>
    <xf numFmtId="0" fontId="53" fillId="32" borderId="0" applyNumberFormat="0" applyBorder="0" applyAlignment="0" applyProtection="0"/>
  </cellStyleXfs>
  <cellXfs count="233">
    <xf numFmtId="0" fontId="0" fillId="0" borderId="0" xfId="0" applyFont="1" applyAlignment="1">
      <alignment vertical="center"/>
    </xf>
    <xf numFmtId="0" fontId="0" fillId="0" borderId="0" xfId="0" applyAlignment="1">
      <alignment horizontal="center" vertical="center"/>
    </xf>
    <xf numFmtId="0" fontId="0" fillId="28" borderId="0" xfId="0" applyFill="1" applyAlignment="1">
      <alignment horizontal="center" vertical="center"/>
    </xf>
    <xf numFmtId="0" fontId="0" fillId="0" borderId="0" xfId="0" applyFill="1" applyAlignment="1" applyProtection="1">
      <alignment horizontal="center" vertical="center"/>
      <protection locked="0"/>
    </xf>
    <xf numFmtId="0" fontId="0" fillId="0" borderId="0" xfId="0" applyFill="1" applyAlignment="1" applyProtection="1">
      <alignment horizontal="left" vertical="center"/>
      <protection locked="0"/>
    </xf>
    <xf numFmtId="0" fontId="0" fillId="28" borderId="0" xfId="0" applyFill="1" applyAlignment="1" applyProtection="1">
      <alignment horizontal="center" vertical="center"/>
      <protection/>
    </xf>
    <xf numFmtId="0" fontId="0" fillId="0" borderId="0" xfId="0" applyAlignment="1" applyProtection="1">
      <alignment vertical="center"/>
      <protection locked="0"/>
    </xf>
    <xf numFmtId="0" fontId="0" fillId="0" borderId="0" xfId="0" applyFill="1" applyBorder="1" applyAlignment="1" applyProtection="1">
      <alignment vertical="center"/>
      <protection locked="0"/>
    </xf>
    <xf numFmtId="0" fontId="0" fillId="28" borderId="0" xfId="0" applyFill="1" applyAlignment="1">
      <alignment vertical="center"/>
    </xf>
    <xf numFmtId="0" fontId="0" fillId="0" borderId="0" xfId="0" applyFont="1" applyAlignment="1">
      <alignment horizontal="center" vertical="center"/>
    </xf>
    <xf numFmtId="0" fontId="0" fillId="0" borderId="0" xfId="0" applyFont="1" applyAlignment="1">
      <alignment vertical="center"/>
    </xf>
    <xf numFmtId="0" fontId="0" fillId="33" borderId="0" xfId="0" applyFill="1" applyAlignment="1">
      <alignment horizontal="center" vertical="center"/>
    </xf>
    <xf numFmtId="0" fontId="0" fillId="33" borderId="0" xfId="0" applyFill="1" applyAlignment="1">
      <alignment vertical="center"/>
    </xf>
    <xf numFmtId="0" fontId="0" fillId="0" borderId="10" xfId="0" applyBorder="1" applyAlignment="1">
      <alignment horizontal="center" vertical="center"/>
    </xf>
    <xf numFmtId="0" fontId="0" fillId="0" borderId="0" xfId="0" applyAlignment="1">
      <alignment vertical="center"/>
    </xf>
    <xf numFmtId="0" fontId="0" fillId="28" borderId="0" xfId="0" applyFill="1" applyAlignment="1" applyProtection="1">
      <alignment horizontal="left" vertical="center"/>
      <protection/>
    </xf>
    <xf numFmtId="0" fontId="0" fillId="0" borderId="0" xfId="0" applyFill="1" applyAlignment="1">
      <alignment horizontal="center" vertical="center"/>
    </xf>
    <xf numFmtId="0" fontId="0" fillId="33" borderId="0" xfId="0" applyNumberFormat="1" applyFill="1" applyAlignment="1">
      <alignment horizontal="center" vertical="center"/>
    </xf>
    <xf numFmtId="0" fontId="0" fillId="0" borderId="0" xfId="0" applyNumberFormat="1" applyFont="1" applyAlignment="1">
      <alignment horizontal="center" vertical="center"/>
    </xf>
    <xf numFmtId="0" fontId="0" fillId="0" borderId="0" xfId="0" applyNumberFormat="1" applyAlignment="1">
      <alignment vertical="center"/>
    </xf>
    <xf numFmtId="0" fontId="0" fillId="2" borderId="0" xfId="0" applyFill="1" applyAlignment="1">
      <alignment horizontal="center" vertical="center"/>
    </xf>
    <xf numFmtId="180" fontId="54" fillId="2" borderId="0" xfId="70" applyNumberFormat="1" applyFont="1" applyFill="1" applyBorder="1" applyAlignment="1">
      <alignment horizontal="center" vertical="top"/>
      <protection/>
    </xf>
    <xf numFmtId="180" fontId="54" fillId="2" borderId="11" xfId="70" applyNumberFormat="1" applyFont="1" applyFill="1" applyBorder="1" applyAlignment="1">
      <alignment horizontal="center" vertical="top"/>
      <protection/>
    </xf>
    <xf numFmtId="180" fontId="54" fillId="2" borderId="12" xfId="70" applyNumberFormat="1" applyFont="1" applyFill="1" applyBorder="1" applyAlignment="1">
      <alignment horizontal="center" vertical="top"/>
      <protection/>
    </xf>
    <xf numFmtId="180" fontId="54" fillId="2" borderId="13" xfId="70" applyNumberFormat="1" applyFont="1" applyFill="1" applyBorder="1" applyAlignment="1">
      <alignment horizontal="center" vertical="top"/>
      <protection/>
    </xf>
    <xf numFmtId="0" fontId="0" fillId="2" borderId="14" xfId="0" applyFont="1" applyFill="1" applyBorder="1" applyAlignment="1">
      <alignment horizontal="center" vertical="center"/>
    </xf>
    <xf numFmtId="0" fontId="4" fillId="2" borderId="15" xfId="70" applyFont="1" applyFill="1" applyBorder="1" applyAlignment="1">
      <alignment horizontal="center" vertical="top" wrapText="1"/>
      <protection/>
    </xf>
    <xf numFmtId="0" fontId="4" fillId="2" borderId="0" xfId="70" applyFont="1" applyFill="1" applyBorder="1" applyAlignment="1">
      <alignment horizontal="center" wrapText="1"/>
      <protection/>
    </xf>
    <xf numFmtId="0" fontId="4" fillId="2" borderId="11" xfId="70" applyFont="1" applyFill="1" applyBorder="1" applyAlignment="1">
      <alignment horizontal="center" wrapText="1"/>
      <protection/>
    </xf>
    <xf numFmtId="0" fontId="54" fillId="2" borderId="15" xfId="70" applyFont="1" applyFill="1" applyBorder="1" applyAlignment="1">
      <alignment horizontal="center" vertical="top" wrapText="1"/>
      <protection/>
    </xf>
    <xf numFmtId="0" fontId="54" fillId="2" borderId="10" xfId="70" applyFont="1" applyFill="1" applyBorder="1" applyAlignment="1">
      <alignment horizontal="center" vertical="top" wrapText="1"/>
      <protection/>
    </xf>
    <xf numFmtId="186" fontId="0" fillId="28" borderId="0" xfId="0" applyNumberFormat="1" applyFont="1" applyFill="1" applyAlignment="1">
      <alignment horizontal="center" vertical="center"/>
    </xf>
    <xf numFmtId="185" fontId="55" fillId="2" borderId="0" xfId="70" applyNumberFormat="1" applyFont="1" applyFill="1" applyBorder="1" applyAlignment="1">
      <alignment horizontal="center" vertical="center" wrapText="1"/>
      <protection/>
    </xf>
    <xf numFmtId="186" fontId="55" fillId="0" borderId="0" xfId="70" applyNumberFormat="1" applyFont="1" applyBorder="1" applyAlignment="1">
      <alignment horizontal="center" vertical="center" wrapText="1"/>
      <protection/>
    </xf>
    <xf numFmtId="186" fontId="0" fillId="0" borderId="0" xfId="0" applyNumberFormat="1" applyFont="1" applyFill="1" applyAlignment="1">
      <alignment horizontal="center" vertical="center"/>
    </xf>
    <xf numFmtId="0" fontId="0" fillId="0" borderId="0" xfId="0" applyFont="1" applyFill="1" applyAlignment="1">
      <alignment horizontal="center" vertical="center"/>
    </xf>
    <xf numFmtId="186" fontId="0" fillId="0" borderId="0" xfId="0" applyNumberFormat="1" applyFont="1" applyAlignment="1">
      <alignment horizontal="center" vertical="center"/>
    </xf>
    <xf numFmtId="0" fontId="55" fillId="33" borderId="0" xfId="70" applyNumberFormat="1" applyFont="1" applyFill="1" applyBorder="1" applyAlignment="1">
      <alignment horizontal="center" vertical="center" wrapText="1"/>
      <protection/>
    </xf>
    <xf numFmtId="0" fontId="0" fillId="33" borderId="0" xfId="0" applyFont="1" applyFill="1" applyAlignment="1">
      <alignment horizontal="center" vertical="center"/>
    </xf>
    <xf numFmtId="0" fontId="0" fillId="34" borderId="0" xfId="0" applyFill="1" applyAlignment="1">
      <alignment horizontal="center" vertical="center"/>
    </xf>
    <xf numFmtId="186" fontId="0" fillId="34" borderId="0" xfId="0" applyNumberFormat="1" applyFont="1" applyFill="1" applyAlignment="1">
      <alignment horizontal="center" vertical="center"/>
    </xf>
    <xf numFmtId="0" fontId="0" fillId="0" borderId="0" xfId="0" applyAlignment="1">
      <alignment vertical="center"/>
    </xf>
    <xf numFmtId="0" fontId="56" fillId="0" borderId="0" xfId="0" applyFont="1" applyBorder="1" applyAlignment="1">
      <alignment horizontal="center" vertical="center"/>
    </xf>
    <xf numFmtId="0" fontId="0" fillId="0" borderId="0" xfId="0" applyAlignment="1">
      <alignment vertical="center"/>
    </xf>
    <xf numFmtId="0" fontId="0" fillId="0" borderId="0" xfId="0" applyFill="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0" fillId="0" borderId="17" xfId="0" applyFill="1" applyBorder="1" applyAlignment="1">
      <alignment vertical="center"/>
    </xf>
    <xf numFmtId="0" fontId="0" fillId="0" borderId="18" xfId="0" applyFill="1" applyBorder="1" applyAlignment="1">
      <alignment vertical="center"/>
    </xf>
    <xf numFmtId="0" fontId="0" fillId="0" borderId="19" xfId="0" applyBorder="1" applyAlignment="1">
      <alignment horizontal="center" vertical="center"/>
    </xf>
    <xf numFmtId="0" fontId="0" fillId="0" borderId="14" xfId="0" applyBorder="1" applyAlignment="1">
      <alignment vertical="center"/>
    </xf>
    <xf numFmtId="0" fontId="0" fillId="0" borderId="15" xfId="0" applyBorder="1" applyAlignment="1">
      <alignment vertical="center"/>
    </xf>
    <xf numFmtId="0" fontId="0" fillId="0" borderId="10" xfId="0" applyBorder="1" applyAlignment="1">
      <alignment vertical="center"/>
    </xf>
    <xf numFmtId="0" fontId="0" fillId="0" borderId="19" xfId="0" applyBorder="1" applyAlignment="1">
      <alignment horizontal="center" vertical="center" wrapText="1"/>
    </xf>
    <xf numFmtId="0" fontId="0" fillId="0" borderId="0" xfId="0" applyAlignment="1">
      <alignment horizontal="center" vertical="center"/>
    </xf>
    <xf numFmtId="0" fontId="0" fillId="0" borderId="14" xfId="0" applyFill="1" applyBorder="1" applyAlignment="1">
      <alignment vertical="center"/>
    </xf>
    <xf numFmtId="0" fontId="0" fillId="0" borderId="15" xfId="0" applyFill="1" applyBorder="1" applyAlignment="1">
      <alignment vertical="center"/>
    </xf>
    <xf numFmtId="0" fontId="0" fillId="0" borderId="10" xfId="0" applyFill="1" applyBorder="1" applyAlignment="1">
      <alignment vertical="center"/>
    </xf>
    <xf numFmtId="0" fontId="0" fillId="0" borderId="16" xfId="0" applyFill="1" applyBorder="1" applyAlignment="1">
      <alignment vertical="center"/>
    </xf>
    <xf numFmtId="0" fontId="0" fillId="0" borderId="17" xfId="0" applyFill="1" applyBorder="1" applyAlignment="1">
      <alignment horizontal="center" vertical="center"/>
    </xf>
    <xf numFmtId="0" fontId="57" fillId="0" borderId="18" xfId="0" applyFont="1" applyFill="1" applyBorder="1" applyAlignment="1">
      <alignment horizontal="center" vertical="center"/>
    </xf>
    <xf numFmtId="0" fontId="57" fillId="0" borderId="16" xfId="0" applyFont="1" applyFill="1" applyBorder="1" applyAlignment="1">
      <alignment horizontal="center" vertical="center"/>
    </xf>
    <xf numFmtId="0" fontId="57" fillId="0" borderId="0" xfId="0" applyFont="1" applyFill="1" applyBorder="1" applyAlignment="1">
      <alignment horizontal="center" vertical="center"/>
    </xf>
    <xf numFmtId="0" fontId="57" fillId="0" borderId="11" xfId="0" applyFont="1" applyFill="1" applyBorder="1" applyAlignment="1">
      <alignment horizontal="center" vertical="center"/>
    </xf>
    <xf numFmtId="0" fontId="57" fillId="0" borderId="12" xfId="0" applyFont="1" applyFill="1" applyBorder="1" applyAlignment="1">
      <alignment horizontal="center" vertical="center"/>
    </xf>
    <xf numFmtId="0" fontId="57" fillId="0" borderId="13" xfId="0" applyFont="1" applyFill="1" applyBorder="1" applyAlignment="1">
      <alignment horizontal="center" vertical="center"/>
    </xf>
    <xf numFmtId="0" fontId="57" fillId="0" borderId="20" xfId="0" applyFont="1" applyFill="1" applyBorder="1" applyAlignment="1">
      <alignment horizontal="center" vertical="center"/>
    </xf>
    <xf numFmtId="0" fontId="57" fillId="0" borderId="17" xfId="0" applyFont="1" applyFill="1" applyBorder="1" applyAlignment="1">
      <alignment horizontal="center" vertical="center"/>
    </xf>
    <xf numFmtId="0" fontId="57" fillId="0" borderId="21" xfId="0" applyFont="1" applyFill="1" applyBorder="1" applyAlignment="1">
      <alignment horizontal="center" vertical="center"/>
    </xf>
    <xf numFmtId="0" fontId="57" fillId="0" borderId="0" xfId="0" applyFont="1" applyFill="1" applyBorder="1" applyAlignment="1">
      <alignment vertical="center"/>
    </xf>
    <xf numFmtId="0" fontId="56" fillId="0" borderId="20" xfId="0" applyFont="1" applyBorder="1" applyAlignment="1">
      <alignment horizontal="center" vertical="center"/>
    </xf>
    <xf numFmtId="0" fontId="56" fillId="0" borderId="21" xfId="0" applyFont="1" applyBorder="1" applyAlignment="1">
      <alignment horizontal="center" vertical="center"/>
    </xf>
    <xf numFmtId="0" fontId="56" fillId="0" borderId="11" xfId="0" applyFont="1" applyBorder="1" applyAlignment="1">
      <alignment horizontal="center" vertical="center"/>
    </xf>
    <xf numFmtId="0" fontId="56" fillId="0" borderId="13" xfId="0" applyFont="1" applyBorder="1" applyAlignment="1">
      <alignment horizontal="center" vertical="center"/>
    </xf>
    <xf numFmtId="0" fontId="56" fillId="0" borderId="17" xfId="0" applyFont="1" applyBorder="1" applyAlignment="1">
      <alignment horizontal="center" vertical="center"/>
    </xf>
    <xf numFmtId="0" fontId="56" fillId="0" borderId="18" xfId="0" applyFont="1" applyBorder="1" applyAlignment="1">
      <alignment horizontal="center" vertical="center"/>
    </xf>
    <xf numFmtId="0" fontId="56" fillId="0" borderId="16" xfId="0" applyFont="1" applyBorder="1" applyAlignment="1">
      <alignment horizontal="center" vertical="center"/>
    </xf>
    <xf numFmtId="0" fontId="56" fillId="0" borderId="14" xfId="0" applyFont="1" applyBorder="1" applyAlignment="1">
      <alignment horizontal="center" vertical="center"/>
    </xf>
    <xf numFmtId="0" fontId="56" fillId="0" borderId="15" xfId="0" applyFont="1" applyBorder="1" applyAlignment="1">
      <alignment horizontal="center" vertical="center"/>
    </xf>
    <xf numFmtId="0" fontId="56" fillId="0" borderId="10" xfId="0" applyFont="1" applyBorder="1" applyAlignment="1">
      <alignment horizontal="center" vertical="center"/>
    </xf>
    <xf numFmtId="0" fontId="0" fillId="0" borderId="0" xfId="0" applyBorder="1" applyAlignment="1">
      <alignment vertical="center"/>
    </xf>
    <xf numFmtId="0" fontId="0" fillId="35" borderId="0" xfId="0" applyFill="1" applyAlignment="1">
      <alignment horizontal="center" vertical="center"/>
    </xf>
    <xf numFmtId="0" fontId="0" fillId="35" borderId="0" xfId="0" applyFill="1" applyAlignment="1">
      <alignment vertical="center"/>
    </xf>
    <xf numFmtId="185" fontId="55" fillId="35" borderId="0" xfId="70" applyNumberFormat="1" applyFont="1" applyFill="1" applyBorder="1" applyAlignment="1">
      <alignment horizontal="center" vertical="center" wrapText="1"/>
      <protection/>
    </xf>
    <xf numFmtId="186" fontId="55" fillId="35" borderId="0" xfId="70" applyNumberFormat="1" applyFont="1" applyFill="1" applyBorder="1" applyAlignment="1">
      <alignment horizontal="center" vertical="center" wrapText="1"/>
      <protection/>
    </xf>
    <xf numFmtId="186" fontId="0" fillId="35" borderId="0" xfId="0" applyNumberFormat="1" applyFont="1" applyFill="1" applyAlignment="1">
      <alignment horizontal="center" vertical="center"/>
    </xf>
    <xf numFmtId="0" fontId="58" fillId="0" borderId="0" xfId="0" applyFont="1" applyAlignment="1">
      <alignment vertical="top" textRotation="255" wrapText="1"/>
    </xf>
    <xf numFmtId="187" fontId="55" fillId="35" borderId="19" xfId="70" applyNumberFormat="1" applyFont="1" applyFill="1" applyBorder="1" applyAlignment="1">
      <alignment horizontal="center" vertical="center" wrapText="1"/>
      <protection/>
    </xf>
    <xf numFmtId="0" fontId="59" fillId="36" borderId="0" xfId="0" applyFont="1" applyFill="1" applyAlignment="1">
      <alignment vertical="center"/>
    </xf>
    <xf numFmtId="0" fontId="60" fillId="36" borderId="0" xfId="0" applyFont="1" applyFill="1" applyAlignment="1">
      <alignment vertical="center"/>
    </xf>
    <xf numFmtId="0" fontId="61" fillId="36" borderId="0" xfId="0" applyFont="1" applyFill="1" applyAlignment="1">
      <alignment vertical="center"/>
    </xf>
    <xf numFmtId="0" fontId="0" fillId="36" borderId="0" xfId="0" applyFill="1" applyAlignment="1">
      <alignment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0" fillId="36" borderId="15" xfId="0" applyFill="1" applyBorder="1" applyAlignment="1">
      <alignment vertical="center"/>
    </xf>
    <xf numFmtId="0" fontId="0" fillId="28" borderId="0" xfId="0" applyFill="1" applyBorder="1" applyAlignment="1">
      <alignment vertical="center"/>
    </xf>
    <xf numFmtId="0" fontId="61" fillId="36" borderId="0" xfId="0" applyFont="1" applyFill="1" applyBorder="1" applyAlignment="1">
      <alignment horizontal="justify" vertical="center"/>
    </xf>
    <xf numFmtId="0" fontId="63" fillId="36" borderId="10" xfId="0" applyFont="1" applyFill="1" applyBorder="1" applyAlignment="1">
      <alignment horizontal="justify" vertical="center"/>
    </xf>
    <xf numFmtId="0" fontId="0" fillId="36" borderId="12" xfId="0" applyFill="1" applyBorder="1" applyAlignment="1">
      <alignment vertical="center"/>
    </xf>
    <xf numFmtId="0" fontId="0" fillId="36" borderId="13" xfId="0" applyFill="1" applyBorder="1" applyAlignment="1">
      <alignment vertical="center"/>
    </xf>
    <xf numFmtId="0" fontId="0" fillId="36" borderId="21" xfId="0" applyFill="1" applyBorder="1" applyAlignment="1">
      <alignment vertical="center"/>
    </xf>
    <xf numFmtId="0" fontId="0" fillId="36" borderId="0" xfId="0" applyFill="1" applyBorder="1" applyAlignment="1">
      <alignment horizontal="left" vertical="center"/>
    </xf>
    <xf numFmtId="0" fontId="0" fillId="36" borderId="11" xfId="0" applyFill="1" applyBorder="1" applyAlignment="1">
      <alignment vertical="center"/>
    </xf>
    <xf numFmtId="0" fontId="63" fillId="28" borderId="0" xfId="0" applyFont="1" applyFill="1" applyBorder="1" applyAlignment="1">
      <alignment horizontal="justify" vertical="center" wrapText="1"/>
    </xf>
    <xf numFmtId="0" fontId="49" fillId="36" borderId="0" xfId="0" applyFont="1" applyFill="1" applyBorder="1" applyAlignment="1">
      <alignment vertical="center"/>
    </xf>
    <xf numFmtId="0" fontId="63" fillId="28" borderId="0" xfId="0" applyFont="1" applyFill="1" applyBorder="1" applyAlignment="1">
      <alignment horizontal="justify" vertical="center"/>
    </xf>
    <xf numFmtId="0" fontId="64" fillId="36" borderId="0" xfId="0" applyFont="1" applyFill="1" applyBorder="1" applyAlignment="1">
      <alignment horizontal="justify" vertical="center" wrapText="1"/>
    </xf>
    <xf numFmtId="0" fontId="60" fillId="36" borderId="15" xfId="0" applyFont="1" applyFill="1" applyBorder="1" applyAlignment="1">
      <alignment vertical="center"/>
    </xf>
    <xf numFmtId="0" fontId="60" fillId="36" borderId="11" xfId="0" applyFont="1" applyFill="1" applyBorder="1" applyAlignment="1">
      <alignment vertical="center"/>
    </xf>
    <xf numFmtId="0" fontId="63" fillId="36" borderId="0" xfId="0" applyFont="1" applyFill="1" applyBorder="1" applyAlignment="1">
      <alignment horizontal="justify" vertical="center"/>
    </xf>
    <xf numFmtId="0" fontId="60" fillId="36" borderId="0" xfId="0" applyFont="1" applyFill="1" applyBorder="1" applyAlignment="1">
      <alignment vertical="center"/>
    </xf>
    <xf numFmtId="0" fontId="61" fillId="36" borderId="15" xfId="0" applyFont="1" applyFill="1" applyBorder="1" applyAlignment="1">
      <alignment vertical="center"/>
    </xf>
    <xf numFmtId="0" fontId="61" fillId="36" borderId="11" xfId="0" applyFont="1" applyFill="1" applyBorder="1" applyAlignment="1">
      <alignment vertical="center"/>
    </xf>
    <xf numFmtId="0" fontId="61" fillId="36" borderId="0" xfId="0" applyFont="1" applyFill="1" applyBorder="1" applyAlignment="1">
      <alignment vertical="center"/>
    </xf>
    <xf numFmtId="0" fontId="61" fillId="36" borderId="0" xfId="0" applyFont="1" applyFill="1" applyBorder="1" applyAlignment="1">
      <alignment horizontal="justify" vertical="center" wrapText="1"/>
    </xf>
    <xf numFmtId="0" fontId="60" fillId="36" borderId="10" xfId="0" applyFont="1" applyFill="1" applyBorder="1" applyAlignment="1">
      <alignment vertical="center"/>
    </xf>
    <xf numFmtId="0" fontId="60" fillId="36" borderId="12" xfId="0" applyFont="1" applyFill="1" applyBorder="1" applyAlignment="1">
      <alignment vertical="center"/>
    </xf>
    <xf numFmtId="0" fontId="60" fillId="36" borderId="13" xfId="0" applyFont="1" applyFill="1" applyBorder="1" applyAlignment="1">
      <alignment vertical="center"/>
    </xf>
    <xf numFmtId="0" fontId="60" fillId="36" borderId="14" xfId="0" applyFont="1" applyFill="1" applyBorder="1" applyAlignment="1">
      <alignment vertical="center"/>
    </xf>
    <xf numFmtId="0" fontId="60" fillId="36" borderId="20" xfId="0" applyFont="1" applyFill="1" applyBorder="1" applyAlignment="1">
      <alignment vertical="center"/>
    </xf>
    <xf numFmtId="0" fontId="60" fillId="36" borderId="21" xfId="0" applyFont="1" applyFill="1" applyBorder="1" applyAlignment="1">
      <alignment vertical="center"/>
    </xf>
    <xf numFmtId="0" fontId="59" fillId="36" borderId="11" xfId="0" applyFont="1" applyFill="1" applyBorder="1" applyAlignment="1">
      <alignment vertical="center"/>
    </xf>
    <xf numFmtId="0" fontId="56" fillId="0" borderId="12" xfId="0" applyFont="1" applyBorder="1" applyAlignment="1">
      <alignment horizontal="center" vertical="center"/>
    </xf>
    <xf numFmtId="0" fontId="57" fillId="0" borderId="14" xfId="0" applyFont="1" applyFill="1" applyBorder="1" applyAlignment="1">
      <alignment horizontal="center" vertical="center"/>
    </xf>
    <xf numFmtId="0" fontId="57" fillId="0" borderId="15" xfId="0" applyFont="1" applyFill="1" applyBorder="1" applyAlignment="1">
      <alignment horizontal="center" vertical="center"/>
    </xf>
    <xf numFmtId="0" fontId="57" fillId="0" borderId="10" xfId="0" applyFont="1" applyFill="1"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3" xfId="0" applyBorder="1" applyAlignment="1">
      <alignment horizontal="center" vertical="center"/>
    </xf>
    <xf numFmtId="0" fontId="61" fillId="28" borderId="10" xfId="0" applyFont="1" applyFill="1" applyBorder="1" applyAlignment="1">
      <alignment vertical="center"/>
    </xf>
    <xf numFmtId="0" fontId="61" fillId="28" borderId="13" xfId="0" applyFont="1" applyFill="1" applyBorder="1" applyAlignment="1">
      <alignment horizontal="justify" vertical="center" wrapText="1"/>
    </xf>
    <xf numFmtId="0" fontId="61" fillId="28" borderId="13" xfId="0" applyFont="1" applyFill="1" applyBorder="1" applyAlignment="1">
      <alignment horizontal="justify" vertical="center"/>
    </xf>
    <xf numFmtId="0" fontId="0" fillId="0" borderId="0" xfId="0" applyAlignment="1" applyProtection="1">
      <alignment vertical="center"/>
      <protection hidden="1" locked="0"/>
    </xf>
    <xf numFmtId="0" fontId="0" fillId="0" borderId="0" xfId="0" applyAlignment="1" applyProtection="1">
      <alignment horizontal="center" vertical="center"/>
      <protection hidden="1" locked="0"/>
    </xf>
    <xf numFmtId="0" fontId="60" fillId="0" borderId="0" xfId="0" applyFont="1" applyBorder="1" applyAlignment="1" applyProtection="1">
      <alignment vertical="center"/>
      <protection hidden="1" locked="0"/>
    </xf>
    <xf numFmtId="0" fontId="60" fillId="0" borderId="0" xfId="0" applyFont="1" applyAlignment="1" applyProtection="1">
      <alignment vertical="center"/>
      <protection hidden="1" locked="0"/>
    </xf>
    <xf numFmtId="0" fontId="0" fillId="0" borderId="22" xfId="0" applyBorder="1" applyAlignment="1" applyProtection="1">
      <alignment vertical="center"/>
      <protection hidden="1" locked="0"/>
    </xf>
    <xf numFmtId="0" fontId="0" fillId="0" borderId="22" xfId="0" applyBorder="1" applyAlignment="1" applyProtection="1">
      <alignment horizontal="center" vertical="center"/>
      <protection hidden="1" locked="0"/>
    </xf>
    <xf numFmtId="0" fontId="0" fillId="0" borderId="23" xfId="0" applyBorder="1" applyAlignment="1" applyProtection="1">
      <alignment vertical="center"/>
      <protection hidden="1" locked="0"/>
    </xf>
    <xf numFmtId="0" fontId="0" fillId="0" borderId="0" xfId="0" applyBorder="1" applyAlignment="1" applyProtection="1">
      <alignment vertical="center"/>
      <protection hidden="1" locked="0"/>
    </xf>
    <xf numFmtId="0" fontId="0" fillId="0" borderId="0" xfId="0" applyBorder="1" applyAlignment="1" applyProtection="1">
      <alignment horizontal="center" vertical="center"/>
      <protection hidden="1" locked="0"/>
    </xf>
    <xf numFmtId="0" fontId="0" fillId="0" borderId="24" xfId="0" applyBorder="1" applyAlignment="1" applyProtection="1">
      <alignment vertical="center"/>
      <protection hidden="1" locked="0"/>
    </xf>
    <xf numFmtId="0" fontId="0" fillId="0" borderId="25" xfId="0" applyBorder="1" applyAlignment="1" applyProtection="1">
      <alignment vertical="center"/>
      <protection hidden="1" locked="0"/>
    </xf>
    <xf numFmtId="186" fontId="0" fillId="33" borderId="19" xfId="0" applyNumberFormat="1" applyFill="1" applyBorder="1" applyAlignment="1" applyProtection="1">
      <alignment horizontal="center" vertical="center"/>
      <protection hidden="1" locked="0"/>
    </xf>
    <xf numFmtId="0" fontId="0" fillId="0" borderId="19" xfId="0" applyBorder="1" applyAlignment="1" applyProtection="1">
      <alignment horizontal="center" vertical="center"/>
      <protection hidden="1" locked="0"/>
    </xf>
    <xf numFmtId="0" fontId="0" fillId="33" borderId="19" xfId="0" applyFill="1" applyBorder="1" applyAlignment="1" applyProtection="1">
      <alignment horizontal="center" vertical="center"/>
      <protection hidden="1" locked="0"/>
    </xf>
    <xf numFmtId="186" fontId="0" fillId="0" borderId="0" xfId="0" applyNumberFormat="1" applyBorder="1" applyAlignment="1" applyProtection="1">
      <alignment vertical="center"/>
      <protection hidden="1" locked="0"/>
    </xf>
    <xf numFmtId="0" fontId="0" fillId="33" borderId="26" xfId="0" applyFill="1" applyBorder="1" applyAlignment="1" applyProtection="1">
      <alignment vertical="center"/>
      <protection hidden="1" locked="0"/>
    </xf>
    <xf numFmtId="0" fontId="0" fillId="33" borderId="27" xfId="0" applyFill="1" applyBorder="1" applyAlignment="1" applyProtection="1">
      <alignment vertical="center"/>
      <protection hidden="1" locked="0"/>
    </xf>
    <xf numFmtId="0" fontId="0" fillId="33" borderId="28" xfId="0" applyFill="1" applyBorder="1" applyAlignment="1" applyProtection="1">
      <alignment vertical="center"/>
      <protection hidden="1" locked="0"/>
    </xf>
    <xf numFmtId="0" fontId="0" fillId="33" borderId="29" xfId="0" applyFill="1" applyBorder="1" applyAlignment="1" applyProtection="1">
      <alignment horizontal="center" vertical="center"/>
      <protection hidden="1" locked="0"/>
    </xf>
    <xf numFmtId="0" fontId="0" fillId="33" borderId="28" xfId="0" applyFill="1" applyBorder="1" applyAlignment="1" applyProtection="1">
      <alignment horizontal="center" vertical="center"/>
      <protection hidden="1" locked="0"/>
    </xf>
    <xf numFmtId="0" fontId="0" fillId="0" borderId="10" xfId="0" applyBorder="1" applyAlignment="1" applyProtection="1">
      <alignment horizontal="center" vertical="center"/>
      <protection hidden="1" locked="0"/>
    </xf>
    <xf numFmtId="186" fontId="0" fillId="0" borderId="16" xfId="0" applyNumberFormat="1" applyBorder="1" applyAlignment="1" applyProtection="1">
      <alignment horizontal="center" vertical="center"/>
      <protection hidden="1" locked="0"/>
    </xf>
    <xf numFmtId="0" fontId="0" fillId="0" borderId="16" xfId="0" applyBorder="1" applyAlignment="1" applyProtection="1">
      <alignment vertical="center"/>
      <protection hidden="1" locked="0"/>
    </xf>
    <xf numFmtId="0" fontId="0" fillId="0" borderId="30" xfId="0" applyBorder="1" applyAlignment="1" applyProtection="1">
      <alignment horizontal="center" vertical="center"/>
      <protection hidden="1" locked="0"/>
    </xf>
    <xf numFmtId="186" fontId="0" fillId="0" borderId="19" xfId="0" applyNumberFormat="1" applyBorder="1" applyAlignment="1" applyProtection="1">
      <alignment horizontal="center" vertical="center"/>
      <protection hidden="1" locked="0"/>
    </xf>
    <xf numFmtId="186" fontId="0" fillId="0" borderId="31" xfId="0" applyNumberFormat="1" applyBorder="1" applyAlignment="1" applyProtection="1">
      <alignment horizontal="center" vertical="center"/>
      <protection hidden="1" locked="0"/>
    </xf>
    <xf numFmtId="0" fontId="0" fillId="0" borderId="19" xfId="0" applyBorder="1" applyAlignment="1" applyProtection="1">
      <alignment vertical="center"/>
      <protection hidden="1" locked="0"/>
    </xf>
    <xf numFmtId="0" fontId="65" fillId="0" borderId="0" xfId="0" applyFont="1" applyBorder="1" applyAlignment="1" applyProtection="1">
      <alignment vertical="center"/>
      <protection hidden="1" locked="0"/>
    </xf>
    <xf numFmtId="0" fontId="65" fillId="0" borderId="0" xfId="0" applyFont="1" applyBorder="1" applyAlignment="1" applyProtection="1">
      <alignment vertical="center" wrapText="1"/>
      <protection hidden="1" locked="0"/>
    </xf>
    <xf numFmtId="0" fontId="0" fillId="0" borderId="32" xfId="0" applyBorder="1" applyAlignment="1" applyProtection="1">
      <alignment vertical="center"/>
      <protection hidden="1" locked="0"/>
    </xf>
    <xf numFmtId="0" fontId="0" fillId="0" borderId="33" xfId="0" applyBorder="1" applyAlignment="1" applyProtection="1">
      <alignment vertical="center"/>
      <protection hidden="1" locked="0"/>
    </xf>
    <xf numFmtId="0" fontId="0" fillId="0" borderId="33" xfId="0" applyBorder="1" applyAlignment="1" applyProtection="1">
      <alignment horizontal="center" vertical="center"/>
      <protection hidden="1" locked="0"/>
    </xf>
    <xf numFmtId="0" fontId="0" fillId="0" borderId="34" xfId="0" applyBorder="1" applyAlignment="1" applyProtection="1">
      <alignment vertical="center"/>
      <protection hidden="1" locked="0"/>
    </xf>
    <xf numFmtId="186" fontId="0" fillId="0" borderId="0" xfId="0" applyNumberFormat="1" applyAlignment="1" applyProtection="1">
      <alignment vertical="center"/>
      <protection hidden="1" locked="0"/>
    </xf>
    <xf numFmtId="0" fontId="65" fillId="0" borderId="0" xfId="0" applyFont="1" applyAlignment="1" applyProtection="1">
      <alignment vertical="center"/>
      <protection hidden="1" locked="0"/>
    </xf>
    <xf numFmtId="0" fontId="65" fillId="0" borderId="0" xfId="0" applyFont="1" applyAlignment="1" applyProtection="1">
      <alignment vertical="center" wrapText="1"/>
      <protection hidden="1" locked="0"/>
    </xf>
    <xf numFmtId="0" fontId="0" fillId="0" borderId="35" xfId="0" applyBorder="1" applyAlignment="1" applyProtection="1">
      <alignment vertical="center"/>
      <protection hidden="1" locked="0"/>
    </xf>
    <xf numFmtId="0" fontId="0" fillId="0" borderId="35" xfId="0" applyBorder="1" applyAlignment="1" applyProtection="1">
      <alignment horizontal="center" vertical="center"/>
      <protection hidden="1" locked="0"/>
    </xf>
    <xf numFmtId="0" fontId="0" fillId="37" borderId="19" xfId="0" applyFill="1" applyBorder="1" applyAlignment="1" applyProtection="1">
      <alignment horizontal="center" vertical="center" wrapText="1"/>
      <protection hidden="1" locked="0"/>
    </xf>
    <xf numFmtId="0" fontId="0" fillId="35" borderId="19" xfId="0" applyFill="1" applyBorder="1" applyAlignment="1" applyProtection="1">
      <alignment horizontal="center" vertical="center"/>
      <protection hidden="1" locked="0"/>
    </xf>
    <xf numFmtId="0" fontId="0" fillId="35" borderId="19" xfId="0" applyFill="1" applyBorder="1" applyAlignment="1" applyProtection="1">
      <alignment vertical="center"/>
      <protection hidden="1" locked="0"/>
    </xf>
    <xf numFmtId="186" fontId="0" fillId="35" borderId="19" xfId="0" applyNumberFormat="1" applyFill="1" applyBorder="1" applyAlignment="1" applyProtection="1">
      <alignment horizontal="center" vertical="center"/>
      <protection hidden="1" locked="0"/>
    </xf>
    <xf numFmtId="0" fontId="66" fillId="28" borderId="0" xfId="0" applyFont="1" applyFill="1" applyBorder="1" applyAlignment="1">
      <alignment horizontal="left" vertical="center"/>
    </xf>
    <xf numFmtId="0" fontId="9" fillId="28" borderId="0" xfId="0" applyFont="1" applyFill="1" applyBorder="1" applyAlignment="1">
      <alignment horizontal="left" vertical="center" wrapText="1"/>
    </xf>
    <xf numFmtId="0" fontId="61" fillId="28" borderId="0" xfId="0" applyFont="1" applyFill="1" applyBorder="1" applyAlignment="1">
      <alignment horizontal="left" vertical="center" wrapText="1"/>
    </xf>
    <xf numFmtId="0" fontId="62" fillId="36" borderId="14" xfId="0" applyFont="1" applyFill="1" applyBorder="1" applyAlignment="1">
      <alignment horizontal="left" vertical="center"/>
    </xf>
    <xf numFmtId="0" fontId="62" fillId="36" borderId="20" xfId="0" applyFont="1" applyFill="1" applyBorder="1" applyAlignment="1">
      <alignment horizontal="left" vertical="center"/>
    </xf>
    <xf numFmtId="0" fontId="0" fillId="2" borderId="20" xfId="0" applyFill="1" applyBorder="1" applyAlignment="1">
      <alignment horizontal="center" vertical="center"/>
    </xf>
    <xf numFmtId="0" fontId="0" fillId="2" borderId="20" xfId="0" applyFont="1" applyFill="1" applyBorder="1" applyAlignment="1">
      <alignment horizontal="center" vertical="center"/>
    </xf>
    <xf numFmtId="0" fontId="0" fillId="2" borderId="21" xfId="0" applyFont="1" applyFill="1" applyBorder="1" applyAlignment="1">
      <alignment horizontal="center" vertical="center"/>
    </xf>
    <xf numFmtId="0" fontId="66" fillId="28" borderId="14" xfId="0" applyFont="1" applyFill="1" applyBorder="1" applyAlignment="1">
      <alignment horizontal="left" vertical="center"/>
    </xf>
    <xf numFmtId="0" fontId="66" fillId="28" borderId="21" xfId="0" applyFont="1" applyFill="1" applyBorder="1" applyAlignment="1">
      <alignment horizontal="left" vertical="center"/>
    </xf>
    <xf numFmtId="0" fontId="61" fillId="36" borderId="15" xfId="0" applyFont="1" applyFill="1" applyBorder="1" applyAlignment="1">
      <alignment horizontal="center" vertical="center" wrapText="1"/>
    </xf>
    <xf numFmtId="0" fontId="61" fillId="36" borderId="0" xfId="0" applyFont="1" applyFill="1" applyBorder="1" applyAlignment="1">
      <alignment horizontal="center" vertical="center"/>
    </xf>
    <xf numFmtId="0" fontId="62" fillId="36" borderId="15" xfId="0" applyFont="1" applyFill="1" applyBorder="1" applyAlignment="1">
      <alignment horizontal="left" vertical="center"/>
    </xf>
    <xf numFmtId="0" fontId="62" fillId="36" borderId="0" xfId="0" applyFont="1" applyFill="1" applyBorder="1" applyAlignment="1">
      <alignment horizontal="left" vertical="center"/>
    </xf>
    <xf numFmtId="0" fontId="61" fillId="36" borderId="0" xfId="0" applyFont="1" applyFill="1" applyBorder="1" applyAlignment="1">
      <alignment horizontal="left" vertical="center" wrapText="1"/>
    </xf>
    <xf numFmtId="0" fontId="61" fillId="36" borderId="0" xfId="0" applyFont="1" applyFill="1" applyBorder="1" applyAlignment="1">
      <alignment horizontal="left" vertical="center"/>
    </xf>
    <xf numFmtId="0" fontId="61" fillId="28" borderId="30" xfId="0" applyFont="1" applyFill="1" applyBorder="1" applyAlignment="1">
      <alignment horizontal="left" vertical="center" wrapText="1"/>
    </xf>
    <xf numFmtId="0" fontId="61" fillId="28" borderId="31" xfId="0" applyFont="1" applyFill="1" applyBorder="1" applyAlignment="1">
      <alignment horizontal="left" vertical="center" wrapText="1"/>
    </xf>
    <xf numFmtId="0" fontId="65" fillId="0" borderId="0" xfId="0" applyFont="1" applyBorder="1" applyAlignment="1" applyProtection="1">
      <alignment horizontal="left" vertical="center"/>
      <protection hidden="1" locked="0"/>
    </xf>
    <xf numFmtId="0" fontId="0" fillId="0" borderId="36" xfId="0" applyBorder="1" applyAlignment="1" applyProtection="1">
      <alignment horizontal="left" vertical="center"/>
      <protection hidden="1" locked="0"/>
    </xf>
    <xf numFmtId="0" fontId="0" fillId="0" borderId="0" xfId="0" applyAlignment="1" applyProtection="1">
      <alignment horizontal="left" vertical="center"/>
      <protection hidden="1" locked="0"/>
    </xf>
    <xf numFmtId="0" fontId="0" fillId="0" borderId="19" xfId="0" applyBorder="1" applyAlignment="1" applyProtection="1">
      <alignment horizontal="left" vertical="center"/>
      <protection hidden="1" locked="0"/>
    </xf>
    <xf numFmtId="0" fontId="0" fillId="33" borderId="26" xfId="0" applyFill="1" applyBorder="1" applyAlignment="1" applyProtection="1">
      <alignment horizontal="center" vertical="center"/>
      <protection hidden="1" locked="0"/>
    </xf>
    <xf numFmtId="0" fontId="0" fillId="33" borderId="27" xfId="0" applyFill="1" applyBorder="1" applyAlignment="1" applyProtection="1">
      <alignment horizontal="center" vertical="center"/>
      <protection hidden="1" locked="0"/>
    </xf>
    <xf numFmtId="0" fontId="67" fillId="0" borderId="37" xfId="0" applyFont="1" applyBorder="1" applyAlignment="1" applyProtection="1">
      <alignment horizontal="left" vertical="center"/>
      <protection hidden="1" locked="0"/>
    </xf>
    <xf numFmtId="0" fontId="67" fillId="0" borderId="22" xfId="0" applyFont="1" applyBorder="1" applyAlignment="1" applyProtection="1">
      <alignment horizontal="left" vertical="center"/>
      <protection hidden="1" locked="0"/>
    </xf>
    <xf numFmtId="0" fontId="67" fillId="0" borderId="25" xfId="0" applyFont="1" applyBorder="1" applyAlignment="1" applyProtection="1">
      <alignment horizontal="left" vertical="center"/>
      <protection hidden="1" locked="0"/>
    </xf>
    <xf numFmtId="0" fontId="67" fillId="0" borderId="0" xfId="0" applyFont="1" applyBorder="1" applyAlignment="1" applyProtection="1">
      <alignment horizontal="left" vertical="center"/>
      <protection hidden="1" locked="0"/>
    </xf>
    <xf numFmtId="0" fontId="68" fillId="0" borderId="0" xfId="0" applyFont="1" applyAlignment="1" applyProtection="1">
      <alignment horizontal="center" vertical="center"/>
      <protection hidden="1" locked="0"/>
    </xf>
    <xf numFmtId="0" fontId="0" fillId="0" borderId="0" xfId="0" applyBorder="1" applyAlignment="1" applyProtection="1">
      <alignment horizontal="left" vertical="center"/>
      <protection hidden="1" locked="0"/>
    </xf>
    <xf numFmtId="0" fontId="0" fillId="0" borderId="12" xfId="0" applyBorder="1" applyAlignment="1" applyProtection="1">
      <alignment horizontal="left" vertical="center"/>
      <protection hidden="1" locked="0"/>
    </xf>
    <xf numFmtId="0" fontId="65" fillId="0" borderId="0" xfId="0" applyFont="1" applyBorder="1" applyAlignment="1" applyProtection="1">
      <alignment horizontal="left" vertical="center" wrapText="1"/>
      <protection hidden="1" locked="0"/>
    </xf>
    <xf numFmtId="0" fontId="0" fillId="33" borderId="28" xfId="0" applyFill="1" applyBorder="1" applyAlignment="1" applyProtection="1">
      <alignment horizontal="center" vertical="center"/>
      <protection hidden="1" locked="0"/>
    </xf>
    <xf numFmtId="0" fontId="60" fillId="0" borderId="0" xfId="0" applyFont="1" applyAlignment="1" applyProtection="1">
      <alignment horizontal="left" vertical="center"/>
      <protection hidden="1" locked="0"/>
    </xf>
    <xf numFmtId="0" fontId="60" fillId="0" borderId="0" xfId="0" applyFont="1" applyAlignment="1" applyProtection="1">
      <alignment horizontal="left" vertical="center" wrapText="1"/>
      <protection hidden="1" locked="0"/>
    </xf>
    <xf numFmtId="0" fontId="66" fillId="0" borderId="0" xfId="0" applyFont="1" applyAlignment="1" applyProtection="1">
      <alignment horizontal="left" vertical="center"/>
      <protection hidden="1" locked="0"/>
    </xf>
    <xf numFmtId="0" fontId="68" fillId="0" borderId="12" xfId="0" applyFont="1" applyBorder="1" applyAlignment="1" applyProtection="1">
      <alignment horizontal="center" vertical="center"/>
      <protection hidden="1" locked="0"/>
    </xf>
    <xf numFmtId="0" fontId="0" fillId="37" borderId="30" xfId="0" applyFill="1" applyBorder="1" applyAlignment="1" applyProtection="1">
      <alignment horizontal="center" vertical="center" wrapText="1"/>
      <protection hidden="1" locked="0"/>
    </xf>
    <xf numFmtId="0" fontId="0" fillId="37" borderId="31" xfId="0" applyFill="1" applyBorder="1" applyAlignment="1" applyProtection="1">
      <alignment horizontal="center" vertical="center" wrapText="1"/>
      <protection hidden="1" locked="0"/>
    </xf>
    <xf numFmtId="0" fontId="0" fillId="37" borderId="19" xfId="0" applyFill="1" applyBorder="1" applyAlignment="1" applyProtection="1">
      <alignment horizontal="center" vertical="center" wrapText="1"/>
      <protection hidden="1" locked="0"/>
    </xf>
    <xf numFmtId="0" fontId="0" fillId="37" borderId="17" xfId="0" applyFill="1" applyBorder="1" applyAlignment="1" applyProtection="1">
      <alignment horizontal="center" vertical="center"/>
      <protection hidden="1" locked="0"/>
    </xf>
    <xf numFmtId="0" fontId="0" fillId="37" borderId="16" xfId="0" applyFill="1" applyBorder="1" applyAlignment="1" applyProtection="1">
      <alignment horizontal="center" vertical="center"/>
      <protection hidden="1" locked="0"/>
    </xf>
    <xf numFmtId="0" fontId="68" fillId="0" borderId="0" xfId="0" applyFont="1" applyAlignment="1">
      <alignment horizontal="center" vertical="center"/>
    </xf>
    <xf numFmtId="0" fontId="0" fillId="0" borderId="0" xfId="0" applyAlignment="1">
      <alignment horizontal="center" vertical="center"/>
    </xf>
    <xf numFmtId="0" fontId="0" fillId="33" borderId="30" xfId="0" applyFill="1" applyBorder="1" applyAlignment="1">
      <alignment horizontal="center" vertical="center"/>
    </xf>
    <xf numFmtId="0" fontId="0" fillId="33" borderId="36" xfId="0" applyFill="1" applyBorder="1" applyAlignment="1">
      <alignment horizontal="center" vertical="center"/>
    </xf>
    <xf numFmtId="0" fontId="0" fillId="33" borderId="31" xfId="0" applyFill="1" applyBorder="1" applyAlignment="1">
      <alignment horizontal="center" vertical="center"/>
    </xf>
    <xf numFmtId="0" fontId="0" fillId="0" borderId="0" xfId="0" applyFont="1" applyBorder="1" applyAlignment="1">
      <alignment horizontal="center" vertical="center" textRotation="255"/>
    </xf>
    <xf numFmtId="0" fontId="56" fillId="0" borderId="11" xfId="0" applyFont="1" applyBorder="1" applyAlignment="1">
      <alignment horizontal="center" vertical="center" textRotation="255"/>
    </xf>
    <xf numFmtId="0" fontId="0" fillId="0" borderId="36" xfId="0" applyBorder="1" applyAlignment="1">
      <alignment vertical="center"/>
    </xf>
    <xf numFmtId="0" fontId="0" fillId="0" borderId="31" xfId="0" applyBorder="1" applyAlignment="1">
      <alignment vertical="center"/>
    </xf>
    <xf numFmtId="0" fontId="58" fillId="0" borderId="0" xfId="0" applyFont="1" applyAlignment="1">
      <alignment horizontal="center" vertical="top" textRotation="255" wrapText="1"/>
    </xf>
    <xf numFmtId="0" fontId="56" fillId="0" borderId="12" xfId="0" applyFont="1" applyBorder="1" applyAlignment="1">
      <alignment horizontal="center" vertical="center"/>
    </xf>
  </cellXfs>
  <cellStyles count="11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10" xfId="60"/>
    <cellStyle name="標準 11" xfId="61"/>
    <cellStyle name="標準 12" xfId="62"/>
    <cellStyle name="標準 13" xfId="63"/>
    <cellStyle name="標準 14" xfId="64"/>
    <cellStyle name="標準 15" xfId="65"/>
    <cellStyle name="標準 16" xfId="66"/>
    <cellStyle name="標準 17" xfId="67"/>
    <cellStyle name="標準 18" xfId="68"/>
    <cellStyle name="標準 19" xfId="69"/>
    <cellStyle name="標準 2" xfId="70"/>
    <cellStyle name="標準 2 10" xfId="71"/>
    <cellStyle name="標準 2 11" xfId="72"/>
    <cellStyle name="標準 2 12" xfId="73"/>
    <cellStyle name="標準 2 13" xfId="74"/>
    <cellStyle name="標準 2 14" xfId="75"/>
    <cellStyle name="標準 2 15" xfId="76"/>
    <cellStyle name="標準 2 16" xfId="77"/>
    <cellStyle name="標準 2 17" xfId="78"/>
    <cellStyle name="標準 2 18" xfId="79"/>
    <cellStyle name="標準 2 19" xfId="80"/>
    <cellStyle name="標準 2 2" xfId="81"/>
    <cellStyle name="標準 2 2 2" xfId="82"/>
    <cellStyle name="標準 2 2 3" xfId="83"/>
    <cellStyle name="標準 2 2 4" xfId="84"/>
    <cellStyle name="標準 2 20" xfId="85"/>
    <cellStyle name="標準 2 21" xfId="86"/>
    <cellStyle name="標準 2 22" xfId="87"/>
    <cellStyle name="標準 2 23" xfId="88"/>
    <cellStyle name="標準 2 24" xfId="89"/>
    <cellStyle name="標準 2 3" xfId="90"/>
    <cellStyle name="標準 2 4" xfId="91"/>
    <cellStyle name="標準 2 5" xfId="92"/>
    <cellStyle name="標準 2 6" xfId="93"/>
    <cellStyle name="標準 2 7" xfId="94"/>
    <cellStyle name="標準 2 8" xfId="95"/>
    <cellStyle name="標準 2 9" xfId="96"/>
    <cellStyle name="標準 20" xfId="97"/>
    <cellStyle name="標準 21" xfId="98"/>
    <cellStyle name="標準 22" xfId="99"/>
    <cellStyle name="標準 23" xfId="100"/>
    <cellStyle name="標準 28" xfId="101"/>
    <cellStyle name="標準 29" xfId="102"/>
    <cellStyle name="標準 3" xfId="103"/>
    <cellStyle name="標準 3 10" xfId="104"/>
    <cellStyle name="標準 3 11" xfId="105"/>
    <cellStyle name="標準 3 2" xfId="106"/>
    <cellStyle name="標準 3 2 2" xfId="107"/>
    <cellStyle name="標準 3 3" xfId="108"/>
    <cellStyle name="標準 3 4" xfId="109"/>
    <cellStyle name="標準 3 5" xfId="110"/>
    <cellStyle name="標準 3 6" xfId="111"/>
    <cellStyle name="標準 3 7" xfId="112"/>
    <cellStyle name="標準 3 8" xfId="113"/>
    <cellStyle name="標準 3 9" xfId="114"/>
    <cellStyle name="標準 30" xfId="115"/>
    <cellStyle name="標準 31" xfId="116"/>
    <cellStyle name="標準 32" xfId="117"/>
    <cellStyle name="標準 33" xfId="118"/>
    <cellStyle name="標準 34" xfId="119"/>
    <cellStyle name="標準 35" xfId="120"/>
    <cellStyle name="標準 36" xfId="121"/>
    <cellStyle name="標準 37" xfId="122"/>
    <cellStyle name="標準 38" xfId="123"/>
    <cellStyle name="標準 39" xfId="124"/>
    <cellStyle name="標準 4" xfId="125"/>
    <cellStyle name="標準 5" xfId="126"/>
    <cellStyle name="標準 6" xfId="127"/>
    <cellStyle name="標準 7" xfId="128"/>
    <cellStyle name="標準 8" xfId="129"/>
    <cellStyle name="標準 9" xfId="130"/>
    <cellStyle name="良い" xfId="131"/>
  </cellStyles>
  <dxfs count="5">
    <dxf>
      <font>
        <color rgb="FFFF0000"/>
      </font>
    </dxf>
    <dxf>
      <font>
        <color rgb="FFFF0000"/>
      </font>
      <fill>
        <patternFill patternType="none">
          <bgColor indexed="65"/>
        </patternFill>
      </fill>
    </dxf>
    <dxf>
      <font>
        <color rgb="FFFF0000"/>
      </font>
      <fill>
        <patternFill patternType="none">
          <bgColor indexed="65"/>
        </patternFill>
      </fill>
    </dxf>
    <dxf>
      <font>
        <color rgb="FFFF0000"/>
      </font>
      <fill>
        <patternFill patternType="none">
          <bgColor indexed="65"/>
        </patternFill>
      </fill>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905"/>
        </c:manualLayout>
      </c:layout>
      <c:barChart>
        <c:barDir val="col"/>
        <c:grouping val="clustered"/>
        <c:varyColors val="0"/>
        <c:ser>
          <c:idx val="0"/>
          <c:order val="0"/>
          <c:tx>
            <c:strRef>
              <c:f>'結果A【個人票】'!$E$37</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'結果A【個人票】'!$E$38:$E$40</c:f>
              <c:numCache/>
            </c:numRef>
          </c:val>
        </c:ser>
        <c:ser>
          <c:idx val="1"/>
          <c:order val="1"/>
          <c:tx>
            <c:strRef>
              <c:f>'結果A【個人票】'!$F$37</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'結果A【個人票】'!$B$38:$B$40</c:f>
              <c:strCache/>
            </c:strRef>
          </c:cat>
          <c:val>
            <c:numRef>
              <c:f>'結果A【個人票】'!$F$38:$F$40</c:f>
              <c:numCache/>
            </c:numRef>
          </c:val>
        </c:ser>
        <c:axId val="34354430"/>
        <c:axId val="40754415"/>
      </c:barChart>
      <c:catAx>
        <c:axId val="34354430"/>
        <c:scaling>
          <c:orientation val="minMax"/>
        </c:scaling>
        <c:axPos val="b"/>
        <c:delete val="0"/>
        <c:numFmt formatCode="General" sourceLinked="1"/>
        <c:majorTickMark val="out"/>
        <c:minorTickMark val="none"/>
        <c:tickLblPos val="nextTo"/>
        <c:spPr>
          <a:ln w="3175">
            <a:solidFill>
              <a:srgbClr val="808080"/>
            </a:solidFill>
          </a:ln>
        </c:spPr>
        <c:crossAx val="40754415"/>
        <c:crosses val="autoZero"/>
        <c:auto val="1"/>
        <c:lblOffset val="100"/>
        <c:tickLblSkip val="1"/>
        <c:noMultiLvlLbl val="0"/>
      </c:catAx>
      <c:valAx>
        <c:axId val="4075441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354430"/>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7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'結果A【個人票】'!$E$182:$E$184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'結果A【個人票】'!$B$182:$B$184</c:f>
              <c:strCache/>
            </c:strRef>
          </c:cat>
          <c:val>
            <c:numRef>
              <c:f>'結果A【個人票】'!$F$182:$F$184</c:f>
              <c:numCache/>
            </c:numRef>
          </c:val>
        </c:ser>
        <c:axId val="4452408"/>
        <c:axId val="40071673"/>
      </c:barChart>
      <c:catAx>
        <c:axId val="4452408"/>
        <c:scaling>
          <c:orientation val="minMax"/>
        </c:scaling>
        <c:axPos val="b"/>
        <c:delete val="0"/>
        <c:numFmt formatCode="General" sourceLinked="1"/>
        <c:majorTickMark val="out"/>
        <c:minorTickMark val="none"/>
        <c:tickLblPos val="nextTo"/>
        <c:spPr>
          <a:ln w="3175">
            <a:solidFill>
              <a:srgbClr val="808080"/>
            </a:solidFill>
          </a:ln>
        </c:spPr>
        <c:crossAx val="40071673"/>
        <c:crosses val="autoZero"/>
        <c:auto val="1"/>
        <c:lblOffset val="100"/>
        <c:tickLblSkip val="1"/>
        <c:noMultiLvlLbl val="0"/>
      </c:catAx>
      <c:valAx>
        <c:axId val="4007167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45240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'結果A【個人票】'!$E$198:$E$200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'結果A【個人票】'!$B$198:$B$200</c:f>
              <c:strCache/>
            </c:strRef>
          </c:cat>
          <c:val>
            <c:numRef>
              <c:f>'結果A【個人票】'!$F$198:$F$200</c:f>
              <c:numCache/>
            </c:numRef>
          </c:val>
        </c:ser>
        <c:axId val="25100738"/>
        <c:axId val="24580051"/>
      </c:barChart>
      <c:catAx>
        <c:axId val="25100738"/>
        <c:scaling>
          <c:orientation val="minMax"/>
        </c:scaling>
        <c:axPos val="b"/>
        <c:delete val="0"/>
        <c:numFmt formatCode="General" sourceLinked="1"/>
        <c:majorTickMark val="out"/>
        <c:minorTickMark val="none"/>
        <c:tickLblPos val="nextTo"/>
        <c:spPr>
          <a:ln w="3175">
            <a:solidFill>
              <a:srgbClr val="808080"/>
            </a:solidFill>
          </a:ln>
        </c:spPr>
        <c:crossAx val="24580051"/>
        <c:crosses val="autoZero"/>
        <c:auto val="1"/>
        <c:lblOffset val="100"/>
        <c:tickLblSkip val="1"/>
        <c:noMultiLvlLbl val="0"/>
      </c:catAx>
      <c:valAx>
        <c:axId val="2458005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510073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'結果A【個人票】'!$E$214:$E$216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'結果A【個人票】'!$B$214:$B$216</c:f>
              <c:strCache/>
            </c:strRef>
          </c:cat>
          <c:val>
            <c:numRef>
              <c:f>'結果A【個人票】'!$F$214:$F$216</c:f>
              <c:numCache/>
            </c:numRef>
          </c:val>
        </c:ser>
        <c:axId val="19893868"/>
        <c:axId val="44827085"/>
      </c:barChart>
      <c:catAx>
        <c:axId val="19893868"/>
        <c:scaling>
          <c:orientation val="minMax"/>
        </c:scaling>
        <c:axPos val="b"/>
        <c:delete val="0"/>
        <c:numFmt formatCode="General" sourceLinked="1"/>
        <c:majorTickMark val="out"/>
        <c:minorTickMark val="none"/>
        <c:tickLblPos val="nextTo"/>
        <c:spPr>
          <a:ln w="3175">
            <a:solidFill>
              <a:srgbClr val="808080"/>
            </a:solidFill>
          </a:ln>
        </c:spPr>
        <c:crossAx val="44827085"/>
        <c:crosses val="autoZero"/>
        <c:auto val="1"/>
        <c:lblOffset val="100"/>
        <c:tickLblSkip val="1"/>
        <c:noMultiLvlLbl val="0"/>
      </c:catAx>
      <c:valAx>
        <c:axId val="448270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89386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'結果A【個人票】'!$E$230:$E$232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'結果A【個人票】'!$B$230:$B$232</c:f>
              <c:strCache/>
            </c:strRef>
          </c:cat>
          <c:val>
            <c:numRef>
              <c:f>'結果A【個人票】'!$F$230:$F$232</c:f>
              <c:numCache/>
            </c:numRef>
          </c:val>
        </c:ser>
        <c:axId val="790582"/>
        <c:axId val="7115239"/>
      </c:barChart>
      <c:catAx>
        <c:axId val="790582"/>
        <c:scaling>
          <c:orientation val="minMax"/>
        </c:scaling>
        <c:axPos val="b"/>
        <c:delete val="0"/>
        <c:numFmt formatCode="General" sourceLinked="1"/>
        <c:majorTickMark val="out"/>
        <c:minorTickMark val="none"/>
        <c:tickLblPos val="nextTo"/>
        <c:spPr>
          <a:ln w="3175">
            <a:solidFill>
              <a:srgbClr val="808080"/>
            </a:solidFill>
          </a:ln>
        </c:spPr>
        <c:crossAx val="7115239"/>
        <c:crosses val="autoZero"/>
        <c:auto val="1"/>
        <c:lblOffset val="100"/>
        <c:tickLblSkip val="1"/>
        <c:noMultiLvlLbl val="0"/>
      </c:catAx>
      <c:valAx>
        <c:axId val="711523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9058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'結果A【個人票】'!$E$246:$E$248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'結果A【個人票】'!$B$246:$B$248</c:f>
              <c:strCache/>
            </c:strRef>
          </c:cat>
          <c:val>
            <c:numRef>
              <c:f>'結果A【個人票】'!$F$246:$F$248</c:f>
              <c:numCache/>
            </c:numRef>
          </c:val>
        </c:ser>
        <c:axId val="64037152"/>
        <c:axId val="39463457"/>
      </c:barChart>
      <c:catAx>
        <c:axId val="64037152"/>
        <c:scaling>
          <c:orientation val="minMax"/>
        </c:scaling>
        <c:axPos val="b"/>
        <c:delete val="0"/>
        <c:numFmt formatCode="General" sourceLinked="1"/>
        <c:majorTickMark val="out"/>
        <c:minorTickMark val="none"/>
        <c:tickLblPos val="nextTo"/>
        <c:spPr>
          <a:ln w="3175">
            <a:solidFill>
              <a:srgbClr val="808080"/>
            </a:solidFill>
          </a:ln>
        </c:spPr>
        <c:crossAx val="39463457"/>
        <c:crosses val="autoZero"/>
        <c:auto val="1"/>
        <c:lblOffset val="100"/>
        <c:tickLblSkip val="1"/>
        <c:noMultiLvlLbl val="0"/>
      </c:catAx>
      <c:valAx>
        <c:axId val="3946345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40371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'結果A【個人票】'!$E$262:$E$264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'結果A【個人票】'!$B$262:$B$264</c:f>
              <c:strCache/>
            </c:strRef>
          </c:cat>
          <c:val>
            <c:numRef>
              <c:f>'結果A【個人票】'!$F$262:$F$264</c:f>
              <c:numCache/>
            </c:numRef>
          </c:val>
        </c:ser>
        <c:axId val="19626794"/>
        <c:axId val="42423419"/>
      </c:barChart>
      <c:catAx>
        <c:axId val="19626794"/>
        <c:scaling>
          <c:orientation val="minMax"/>
        </c:scaling>
        <c:axPos val="b"/>
        <c:delete val="0"/>
        <c:numFmt formatCode="General" sourceLinked="1"/>
        <c:majorTickMark val="out"/>
        <c:minorTickMark val="none"/>
        <c:tickLblPos val="nextTo"/>
        <c:spPr>
          <a:ln w="3175">
            <a:solidFill>
              <a:srgbClr val="808080"/>
            </a:solidFill>
          </a:ln>
        </c:spPr>
        <c:crossAx val="42423419"/>
        <c:crosses val="autoZero"/>
        <c:auto val="1"/>
        <c:lblOffset val="100"/>
        <c:tickLblSkip val="1"/>
        <c:noMultiLvlLbl val="0"/>
      </c:catAx>
      <c:valAx>
        <c:axId val="4242341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962679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'結果A【個人票】'!$E$278:$E$280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'結果A【個人票】'!$B$278:$B$280</c:f>
              <c:strCache/>
            </c:strRef>
          </c:cat>
          <c:val>
            <c:numRef>
              <c:f>'結果A【個人票】'!$F$278:$F$280</c:f>
              <c:numCache/>
            </c:numRef>
          </c:val>
        </c:ser>
        <c:axId val="46266452"/>
        <c:axId val="13744885"/>
      </c:barChart>
      <c:catAx>
        <c:axId val="46266452"/>
        <c:scaling>
          <c:orientation val="minMax"/>
        </c:scaling>
        <c:axPos val="b"/>
        <c:delete val="0"/>
        <c:numFmt formatCode="General" sourceLinked="1"/>
        <c:majorTickMark val="out"/>
        <c:minorTickMark val="none"/>
        <c:tickLblPos val="nextTo"/>
        <c:spPr>
          <a:ln w="3175">
            <a:solidFill>
              <a:srgbClr val="808080"/>
            </a:solidFill>
          </a:ln>
        </c:spPr>
        <c:crossAx val="13744885"/>
        <c:crosses val="autoZero"/>
        <c:auto val="1"/>
        <c:lblOffset val="100"/>
        <c:tickLblSkip val="1"/>
        <c:noMultiLvlLbl val="0"/>
      </c:catAx>
      <c:valAx>
        <c:axId val="137448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26645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'結果A【個人票】'!$E$294:$E$296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'結果A【個人票】'!$B$294:$B$296</c:f>
              <c:strCache/>
            </c:strRef>
          </c:cat>
          <c:val>
            <c:numRef>
              <c:f>'結果A【個人票】'!$F$294:$F$296</c:f>
              <c:numCache/>
            </c:numRef>
          </c:val>
        </c:ser>
        <c:axId val="56595102"/>
        <c:axId val="39593871"/>
      </c:barChart>
      <c:catAx>
        <c:axId val="56595102"/>
        <c:scaling>
          <c:orientation val="minMax"/>
        </c:scaling>
        <c:axPos val="b"/>
        <c:delete val="0"/>
        <c:numFmt formatCode="General" sourceLinked="1"/>
        <c:majorTickMark val="out"/>
        <c:minorTickMark val="none"/>
        <c:tickLblPos val="nextTo"/>
        <c:spPr>
          <a:ln w="3175">
            <a:solidFill>
              <a:srgbClr val="808080"/>
            </a:solidFill>
          </a:ln>
        </c:spPr>
        <c:crossAx val="39593871"/>
        <c:crosses val="autoZero"/>
        <c:auto val="1"/>
        <c:lblOffset val="100"/>
        <c:tickLblSkip val="1"/>
        <c:noMultiLvlLbl val="0"/>
      </c:catAx>
      <c:valAx>
        <c:axId val="3959387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59510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'結果A【個人票】'!$E$310:$E$312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'結果A【個人票】'!$B$310:$B$312</c:f>
              <c:strCache/>
            </c:strRef>
          </c:cat>
          <c:val>
            <c:numRef>
              <c:f>'結果A【個人票】'!$F$310:$F$312</c:f>
              <c:numCache/>
            </c:numRef>
          </c:val>
        </c:ser>
        <c:axId val="20800520"/>
        <c:axId val="52986953"/>
      </c:barChart>
      <c:catAx>
        <c:axId val="20800520"/>
        <c:scaling>
          <c:orientation val="minMax"/>
        </c:scaling>
        <c:axPos val="b"/>
        <c:delete val="0"/>
        <c:numFmt formatCode="General" sourceLinked="1"/>
        <c:majorTickMark val="out"/>
        <c:minorTickMark val="none"/>
        <c:tickLblPos val="nextTo"/>
        <c:spPr>
          <a:ln w="3175">
            <a:solidFill>
              <a:srgbClr val="808080"/>
            </a:solidFill>
          </a:ln>
        </c:spPr>
        <c:crossAx val="52986953"/>
        <c:crosses val="autoZero"/>
        <c:auto val="1"/>
        <c:lblOffset val="100"/>
        <c:tickLblSkip val="1"/>
        <c:noMultiLvlLbl val="0"/>
      </c:catAx>
      <c:valAx>
        <c:axId val="5298695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080052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'結果A【個人票】'!$E$326:$E$328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'結果A【個人票】'!$B$326:$B$328</c:f>
              <c:strCache/>
            </c:strRef>
          </c:cat>
          <c:val>
            <c:numRef>
              <c:f>'結果A【個人票】'!$F$326:$F$328</c:f>
              <c:numCache/>
            </c:numRef>
          </c:val>
        </c:ser>
        <c:axId val="7120530"/>
        <c:axId val="64084771"/>
      </c:barChart>
      <c:catAx>
        <c:axId val="7120530"/>
        <c:scaling>
          <c:orientation val="minMax"/>
        </c:scaling>
        <c:axPos val="b"/>
        <c:delete val="0"/>
        <c:numFmt formatCode="General" sourceLinked="1"/>
        <c:majorTickMark val="out"/>
        <c:minorTickMark val="none"/>
        <c:tickLblPos val="nextTo"/>
        <c:spPr>
          <a:ln w="3175">
            <a:solidFill>
              <a:srgbClr val="808080"/>
            </a:solidFill>
          </a:ln>
        </c:spPr>
        <c:crossAx val="64084771"/>
        <c:crosses val="autoZero"/>
        <c:auto val="1"/>
        <c:lblOffset val="100"/>
        <c:tickLblSkip val="1"/>
        <c:noMultiLvlLbl val="0"/>
      </c:catAx>
      <c:valAx>
        <c:axId val="6408477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12053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'結果A【個人票】'!$E$54:$E$56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'結果A【個人票】'!$B$54:$B$56</c:f>
              <c:strCache/>
            </c:strRef>
          </c:cat>
          <c:val>
            <c:numRef>
              <c:f>'結果A【個人票】'!$F$54:$F$56</c:f>
              <c:numCache/>
            </c:numRef>
          </c:val>
        </c:ser>
        <c:axId val="31245416"/>
        <c:axId val="12773289"/>
      </c:barChart>
      <c:catAx>
        <c:axId val="31245416"/>
        <c:scaling>
          <c:orientation val="minMax"/>
        </c:scaling>
        <c:axPos val="b"/>
        <c:delete val="0"/>
        <c:numFmt formatCode="General" sourceLinked="1"/>
        <c:majorTickMark val="out"/>
        <c:minorTickMark val="none"/>
        <c:tickLblPos val="nextTo"/>
        <c:spPr>
          <a:ln w="3175">
            <a:solidFill>
              <a:srgbClr val="808080"/>
            </a:solidFill>
          </a:ln>
        </c:spPr>
        <c:crossAx val="12773289"/>
        <c:crosses val="autoZero"/>
        <c:auto val="1"/>
        <c:lblOffset val="100"/>
        <c:tickLblSkip val="1"/>
        <c:noMultiLvlLbl val="0"/>
      </c:catAx>
      <c:valAx>
        <c:axId val="1277328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124541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'結果A【個人票】'!$E$342:$E$344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'結果A【個人票】'!$B$342:$B$344</c:f>
              <c:strCache/>
            </c:strRef>
          </c:cat>
          <c:val>
            <c:numRef>
              <c:f>'結果A【個人票】'!$F$342:$F$344</c:f>
              <c:numCache/>
            </c:numRef>
          </c:val>
        </c:ser>
        <c:axId val="39892028"/>
        <c:axId val="23483933"/>
      </c:barChart>
      <c:catAx>
        <c:axId val="39892028"/>
        <c:scaling>
          <c:orientation val="minMax"/>
        </c:scaling>
        <c:axPos val="b"/>
        <c:delete val="0"/>
        <c:numFmt formatCode="General" sourceLinked="1"/>
        <c:majorTickMark val="out"/>
        <c:minorTickMark val="none"/>
        <c:tickLblPos val="nextTo"/>
        <c:spPr>
          <a:ln w="3175">
            <a:solidFill>
              <a:srgbClr val="808080"/>
            </a:solidFill>
          </a:ln>
        </c:spPr>
        <c:crossAx val="23483933"/>
        <c:crosses val="autoZero"/>
        <c:auto val="1"/>
        <c:lblOffset val="100"/>
        <c:tickLblSkip val="1"/>
        <c:noMultiLvlLbl val="0"/>
      </c:catAx>
      <c:valAx>
        <c:axId val="2348393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989202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'結果A【個人票】'!$E$358:$E$360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'結果A【個人票】'!$B$358:$B$360</c:f>
              <c:strCache/>
            </c:strRef>
          </c:cat>
          <c:val>
            <c:numRef>
              <c:f>'結果A【個人票】'!$F$358:$F$360</c:f>
              <c:numCache/>
            </c:numRef>
          </c:val>
        </c:ser>
        <c:axId val="10028806"/>
        <c:axId val="23150391"/>
      </c:barChart>
      <c:catAx>
        <c:axId val="10028806"/>
        <c:scaling>
          <c:orientation val="minMax"/>
        </c:scaling>
        <c:axPos val="b"/>
        <c:delete val="0"/>
        <c:numFmt formatCode="General" sourceLinked="1"/>
        <c:majorTickMark val="out"/>
        <c:minorTickMark val="none"/>
        <c:tickLblPos val="nextTo"/>
        <c:spPr>
          <a:ln w="3175">
            <a:solidFill>
              <a:srgbClr val="808080"/>
            </a:solidFill>
          </a:ln>
        </c:spPr>
        <c:crossAx val="23150391"/>
        <c:crosses val="autoZero"/>
        <c:auto val="1"/>
        <c:lblOffset val="100"/>
        <c:tickLblSkip val="1"/>
        <c:noMultiLvlLbl val="0"/>
      </c:catAx>
      <c:valAx>
        <c:axId val="2315039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002880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'結果A【個人票】'!$E$374:$E$376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'結果A【個人票】'!$B$374:$B$376</c:f>
              <c:strCache/>
            </c:strRef>
          </c:cat>
          <c:val>
            <c:numRef>
              <c:f>'結果A【個人票】'!$F$374:$F$376</c:f>
              <c:numCache/>
            </c:numRef>
          </c:val>
        </c:ser>
        <c:axId val="7026928"/>
        <c:axId val="63242353"/>
      </c:barChart>
      <c:catAx>
        <c:axId val="7026928"/>
        <c:scaling>
          <c:orientation val="minMax"/>
        </c:scaling>
        <c:axPos val="b"/>
        <c:delete val="0"/>
        <c:numFmt formatCode="General" sourceLinked="1"/>
        <c:majorTickMark val="out"/>
        <c:minorTickMark val="none"/>
        <c:tickLblPos val="nextTo"/>
        <c:spPr>
          <a:ln w="3175">
            <a:solidFill>
              <a:srgbClr val="808080"/>
            </a:solidFill>
          </a:ln>
        </c:spPr>
        <c:crossAx val="63242353"/>
        <c:crosses val="autoZero"/>
        <c:auto val="1"/>
        <c:lblOffset val="100"/>
        <c:tickLblSkip val="1"/>
        <c:noMultiLvlLbl val="0"/>
      </c:catAx>
      <c:valAx>
        <c:axId val="6324235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02692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'結果A【個人票】'!$E$390:$E$392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'結果A【個人票】'!$B$390:$B$392</c:f>
              <c:strCache/>
            </c:strRef>
          </c:cat>
          <c:val>
            <c:numRef>
              <c:f>'結果A【個人票】'!$F$390:$F$392</c:f>
              <c:numCache/>
            </c:numRef>
          </c:val>
        </c:ser>
        <c:axId val="32310266"/>
        <c:axId val="22356939"/>
      </c:barChart>
      <c:catAx>
        <c:axId val="32310266"/>
        <c:scaling>
          <c:orientation val="minMax"/>
        </c:scaling>
        <c:axPos val="b"/>
        <c:delete val="0"/>
        <c:numFmt formatCode="General" sourceLinked="1"/>
        <c:majorTickMark val="out"/>
        <c:minorTickMark val="none"/>
        <c:tickLblPos val="nextTo"/>
        <c:spPr>
          <a:ln w="3175">
            <a:solidFill>
              <a:srgbClr val="808080"/>
            </a:solidFill>
          </a:ln>
        </c:spPr>
        <c:crossAx val="22356939"/>
        <c:crosses val="autoZero"/>
        <c:auto val="1"/>
        <c:lblOffset val="100"/>
        <c:tickLblSkip val="1"/>
        <c:noMultiLvlLbl val="0"/>
      </c:catAx>
      <c:valAx>
        <c:axId val="2235693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231026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'結果A【個人票】'!$E$406:$E$408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'結果A【個人票】'!$B$406:$B$408</c:f>
              <c:strCache/>
            </c:strRef>
          </c:cat>
          <c:val>
            <c:numRef>
              <c:f>'結果A【個人票】'!$F$406:$F$408</c:f>
              <c:numCache/>
            </c:numRef>
          </c:val>
        </c:ser>
        <c:axId val="66994724"/>
        <c:axId val="66081605"/>
      </c:barChart>
      <c:catAx>
        <c:axId val="66994724"/>
        <c:scaling>
          <c:orientation val="minMax"/>
        </c:scaling>
        <c:axPos val="b"/>
        <c:delete val="0"/>
        <c:numFmt formatCode="General" sourceLinked="1"/>
        <c:majorTickMark val="out"/>
        <c:minorTickMark val="none"/>
        <c:tickLblPos val="nextTo"/>
        <c:spPr>
          <a:ln w="3175">
            <a:solidFill>
              <a:srgbClr val="808080"/>
            </a:solidFill>
          </a:ln>
        </c:spPr>
        <c:crossAx val="66081605"/>
        <c:crosses val="autoZero"/>
        <c:auto val="1"/>
        <c:lblOffset val="100"/>
        <c:tickLblSkip val="1"/>
        <c:noMultiLvlLbl val="0"/>
      </c:catAx>
      <c:valAx>
        <c:axId val="6608160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699472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'結果A【個人票】'!$E$422:$E$424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'結果A【個人票】'!$B$422:$B$424</c:f>
              <c:strCache/>
            </c:strRef>
          </c:cat>
          <c:val>
            <c:numRef>
              <c:f>'結果A【個人票】'!$F$422:$F$424</c:f>
              <c:numCache/>
            </c:numRef>
          </c:val>
        </c:ser>
        <c:axId val="57863534"/>
        <c:axId val="51009759"/>
      </c:barChart>
      <c:catAx>
        <c:axId val="57863534"/>
        <c:scaling>
          <c:orientation val="minMax"/>
        </c:scaling>
        <c:axPos val="b"/>
        <c:delete val="0"/>
        <c:numFmt formatCode="General" sourceLinked="1"/>
        <c:majorTickMark val="out"/>
        <c:minorTickMark val="none"/>
        <c:tickLblPos val="nextTo"/>
        <c:spPr>
          <a:ln w="3175">
            <a:solidFill>
              <a:srgbClr val="808080"/>
            </a:solidFill>
          </a:ln>
        </c:spPr>
        <c:crossAx val="51009759"/>
        <c:crosses val="autoZero"/>
        <c:auto val="1"/>
        <c:lblOffset val="100"/>
        <c:tickLblSkip val="1"/>
        <c:noMultiLvlLbl val="0"/>
      </c:catAx>
      <c:valAx>
        <c:axId val="5100975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786353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'結果A【個人票】'!$E$438:$E$440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'結果A【個人票】'!$B$438:$B$440</c:f>
              <c:strCache/>
            </c:strRef>
          </c:cat>
          <c:val>
            <c:numRef>
              <c:f>'結果A【個人票】'!$F$438:$F$440</c:f>
              <c:numCache/>
            </c:numRef>
          </c:val>
        </c:ser>
        <c:axId val="56434648"/>
        <c:axId val="38149785"/>
      </c:barChart>
      <c:catAx>
        <c:axId val="56434648"/>
        <c:scaling>
          <c:orientation val="minMax"/>
        </c:scaling>
        <c:axPos val="b"/>
        <c:delete val="0"/>
        <c:numFmt formatCode="General" sourceLinked="1"/>
        <c:majorTickMark val="out"/>
        <c:minorTickMark val="none"/>
        <c:tickLblPos val="nextTo"/>
        <c:spPr>
          <a:ln w="3175">
            <a:solidFill>
              <a:srgbClr val="808080"/>
            </a:solidFill>
          </a:ln>
        </c:spPr>
        <c:crossAx val="38149785"/>
        <c:crosses val="autoZero"/>
        <c:auto val="1"/>
        <c:lblOffset val="100"/>
        <c:tickLblSkip val="1"/>
        <c:noMultiLvlLbl val="0"/>
      </c:catAx>
      <c:valAx>
        <c:axId val="3814978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43464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'結果A【個人票】'!$E$454:$E$456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'結果A【個人票】'!$B$454:$B$456</c:f>
              <c:strCache/>
            </c:strRef>
          </c:cat>
          <c:val>
            <c:numRef>
              <c:f>'結果A【個人票】'!$F$454:$F$456</c:f>
              <c:numCache/>
            </c:numRef>
          </c:val>
        </c:ser>
        <c:axId val="7803746"/>
        <c:axId val="3124851"/>
      </c:barChart>
      <c:catAx>
        <c:axId val="7803746"/>
        <c:scaling>
          <c:orientation val="minMax"/>
        </c:scaling>
        <c:axPos val="b"/>
        <c:delete val="0"/>
        <c:numFmt formatCode="General" sourceLinked="1"/>
        <c:majorTickMark val="out"/>
        <c:minorTickMark val="none"/>
        <c:tickLblPos val="nextTo"/>
        <c:spPr>
          <a:ln w="3175">
            <a:solidFill>
              <a:srgbClr val="808080"/>
            </a:solidFill>
          </a:ln>
        </c:spPr>
        <c:crossAx val="3124851"/>
        <c:crosses val="autoZero"/>
        <c:auto val="1"/>
        <c:lblOffset val="100"/>
        <c:tickLblSkip val="1"/>
        <c:noMultiLvlLbl val="0"/>
      </c:catAx>
      <c:valAx>
        <c:axId val="312485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80374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'結果A【個人票】'!$E$470:$E$472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'結果A【個人票】'!$B$470:$B$472</c:f>
              <c:strCache/>
            </c:strRef>
          </c:cat>
          <c:val>
            <c:numRef>
              <c:f>'結果A【個人票】'!$F$470:$F$472</c:f>
              <c:numCache/>
            </c:numRef>
          </c:val>
        </c:ser>
        <c:axId val="28123660"/>
        <c:axId val="51786349"/>
      </c:barChart>
      <c:catAx>
        <c:axId val="28123660"/>
        <c:scaling>
          <c:orientation val="minMax"/>
        </c:scaling>
        <c:axPos val="b"/>
        <c:delete val="0"/>
        <c:numFmt formatCode="General" sourceLinked="1"/>
        <c:majorTickMark val="out"/>
        <c:minorTickMark val="none"/>
        <c:tickLblPos val="nextTo"/>
        <c:spPr>
          <a:ln w="3175">
            <a:solidFill>
              <a:srgbClr val="808080"/>
            </a:solidFill>
          </a:ln>
        </c:spPr>
        <c:crossAx val="51786349"/>
        <c:crosses val="autoZero"/>
        <c:auto val="1"/>
        <c:lblOffset val="100"/>
        <c:tickLblSkip val="1"/>
        <c:noMultiLvlLbl val="0"/>
      </c:catAx>
      <c:valAx>
        <c:axId val="5178634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812366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'結果A【個人票】'!$E$486:$E$488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'結果A【個人票】'!$B$486:$B$488</c:f>
              <c:strCache/>
            </c:strRef>
          </c:cat>
          <c:val>
            <c:numRef>
              <c:f>'結果A【個人票】'!$F$486:$F$488</c:f>
              <c:numCache/>
            </c:numRef>
          </c:val>
        </c:ser>
        <c:axId val="63423958"/>
        <c:axId val="33944711"/>
      </c:barChart>
      <c:catAx>
        <c:axId val="63423958"/>
        <c:scaling>
          <c:orientation val="minMax"/>
        </c:scaling>
        <c:axPos val="b"/>
        <c:delete val="0"/>
        <c:numFmt formatCode="General" sourceLinked="1"/>
        <c:majorTickMark val="out"/>
        <c:minorTickMark val="none"/>
        <c:tickLblPos val="nextTo"/>
        <c:spPr>
          <a:ln w="3175">
            <a:solidFill>
              <a:srgbClr val="808080"/>
            </a:solidFill>
          </a:ln>
        </c:spPr>
        <c:crossAx val="33944711"/>
        <c:crosses val="autoZero"/>
        <c:auto val="1"/>
        <c:lblOffset val="100"/>
        <c:tickLblSkip val="1"/>
        <c:noMultiLvlLbl val="0"/>
      </c:catAx>
      <c:valAx>
        <c:axId val="3394471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342395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'結果A【個人票】'!$E$70:$E$72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'結果A【個人票】'!$B$70:$B$72</c:f>
              <c:strCache/>
            </c:strRef>
          </c:cat>
          <c:val>
            <c:numRef>
              <c:f>'結果A【個人票】'!$F$70:$F$72</c:f>
              <c:numCache/>
            </c:numRef>
          </c:val>
        </c:ser>
        <c:axId val="47850738"/>
        <c:axId val="28003459"/>
      </c:barChart>
      <c:catAx>
        <c:axId val="47850738"/>
        <c:scaling>
          <c:orientation val="minMax"/>
        </c:scaling>
        <c:axPos val="b"/>
        <c:delete val="0"/>
        <c:numFmt formatCode="General" sourceLinked="1"/>
        <c:majorTickMark val="out"/>
        <c:minorTickMark val="none"/>
        <c:tickLblPos val="nextTo"/>
        <c:spPr>
          <a:ln w="3175">
            <a:solidFill>
              <a:srgbClr val="808080"/>
            </a:solidFill>
          </a:ln>
        </c:spPr>
        <c:crossAx val="28003459"/>
        <c:crosses val="autoZero"/>
        <c:auto val="1"/>
        <c:lblOffset val="100"/>
        <c:tickLblSkip val="1"/>
        <c:noMultiLvlLbl val="0"/>
      </c:catAx>
      <c:valAx>
        <c:axId val="2800345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785073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'結果A【個人票】'!$E$502:$E$504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'結果A【個人票】'!$B$502:$B$504</c:f>
              <c:strCache/>
            </c:strRef>
          </c:cat>
          <c:val>
            <c:numRef>
              <c:f>'結果A【個人票】'!$F$502:$F$504</c:f>
              <c:numCache/>
            </c:numRef>
          </c:val>
        </c:ser>
        <c:axId val="37066944"/>
        <c:axId val="65167041"/>
      </c:barChart>
      <c:catAx>
        <c:axId val="37066944"/>
        <c:scaling>
          <c:orientation val="minMax"/>
        </c:scaling>
        <c:axPos val="b"/>
        <c:delete val="0"/>
        <c:numFmt formatCode="General" sourceLinked="1"/>
        <c:majorTickMark val="out"/>
        <c:minorTickMark val="none"/>
        <c:tickLblPos val="nextTo"/>
        <c:spPr>
          <a:ln w="3175">
            <a:solidFill>
              <a:srgbClr val="808080"/>
            </a:solidFill>
          </a:ln>
        </c:spPr>
        <c:crossAx val="65167041"/>
        <c:crosses val="autoZero"/>
        <c:auto val="1"/>
        <c:lblOffset val="100"/>
        <c:tickLblSkip val="1"/>
        <c:noMultiLvlLbl val="0"/>
      </c:catAx>
      <c:valAx>
        <c:axId val="6516704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706694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'結果A【個人票】'!$E$518:$E$520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'結果A【個人票】'!$B$518:$B$520</c:f>
              <c:strCache/>
            </c:strRef>
          </c:cat>
          <c:val>
            <c:numRef>
              <c:f>'結果A【個人票】'!$F$518:$F$520</c:f>
              <c:numCache/>
            </c:numRef>
          </c:val>
        </c:ser>
        <c:axId val="49632458"/>
        <c:axId val="44038939"/>
      </c:barChart>
      <c:catAx>
        <c:axId val="49632458"/>
        <c:scaling>
          <c:orientation val="minMax"/>
        </c:scaling>
        <c:axPos val="b"/>
        <c:delete val="0"/>
        <c:numFmt formatCode="General" sourceLinked="1"/>
        <c:majorTickMark val="out"/>
        <c:minorTickMark val="none"/>
        <c:tickLblPos val="nextTo"/>
        <c:spPr>
          <a:ln w="3175">
            <a:solidFill>
              <a:srgbClr val="808080"/>
            </a:solidFill>
          </a:ln>
        </c:spPr>
        <c:crossAx val="44038939"/>
        <c:crosses val="autoZero"/>
        <c:auto val="1"/>
        <c:lblOffset val="100"/>
        <c:tickLblSkip val="1"/>
        <c:noMultiLvlLbl val="0"/>
      </c:catAx>
      <c:valAx>
        <c:axId val="4403893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963245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'結果A【個人票】'!$E$534:$E$536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'結果A【個人票】'!$B$534:$B$536</c:f>
              <c:strCache/>
            </c:strRef>
          </c:cat>
          <c:val>
            <c:numRef>
              <c:f>'結果A【個人票】'!$F$534:$F$536</c:f>
              <c:numCache/>
            </c:numRef>
          </c:val>
        </c:ser>
        <c:axId val="60806132"/>
        <c:axId val="10384277"/>
      </c:barChart>
      <c:catAx>
        <c:axId val="60806132"/>
        <c:scaling>
          <c:orientation val="minMax"/>
        </c:scaling>
        <c:axPos val="b"/>
        <c:delete val="0"/>
        <c:numFmt formatCode="General" sourceLinked="1"/>
        <c:majorTickMark val="out"/>
        <c:minorTickMark val="none"/>
        <c:tickLblPos val="nextTo"/>
        <c:spPr>
          <a:ln w="3175">
            <a:solidFill>
              <a:srgbClr val="808080"/>
            </a:solidFill>
          </a:ln>
        </c:spPr>
        <c:crossAx val="10384277"/>
        <c:crosses val="autoZero"/>
        <c:auto val="1"/>
        <c:lblOffset val="100"/>
        <c:tickLblSkip val="1"/>
        <c:noMultiLvlLbl val="0"/>
      </c:catAx>
      <c:valAx>
        <c:axId val="1038427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080613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'結果A【個人票】'!$E$550:$E$552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'結果A【個人票】'!$B$550:$B$552</c:f>
              <c:strCache/>
            </c:strRef>
          </c:cat>
          <c:val>
            <c:numRef>
              <c:f>'結果A【個人票】'!$F$550:$F$552</c:f>
              <c:numCache/>
            </c:numRef>
          </c:val>
        </c:ser>
        <c:axId val="26349630"/>
        <c:axId val="35820079"/>
      </c:barChart>
      <c:catAx>
        <c:axId val="26349630"/>
        <c:scaling>
          <c:orientation val="minMax"/>
        </c:scaling>
        <c:axPos val="b"/>
        <c:delete val="0"/>
        <c:numFmt formatCode="General" sourceLinked="1"/>
        <c:majorTickMark val="out"/>
        <c:minorTickMark val="none"/>
        <c:tickLblPos val="nextTo"/>
        <c:spPr>
          <a:ln w="3175">
            <a:solidFill>
              <a:srgbClr val="808080"/>
            </a:solidFill>
          </a:ln>
        </c:spPr>
        <c:crossAx val="35820079"/>
        <c:crosses val="autoZero"/>
        <c:auto val="1"/>
        <c:lblOffset val="100"/>
        <c:tickLblSkip val="1"/>
        <c:noMultiLvlLbl val="0"/>
      </c:catAx>
      <c:valAx>
        <c:axId val="3582007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34963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'結果A【個人票】'!$E$566:$E$568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'結果A【個人票】'!$B$566:$B$568</c:f>
              <c:strCache/>
            </c:strRef>
          </c:cat>
          <c:val>
            <c:numRef>
              <c:f>'結果A【個人票】'!$F$566:$F$568</c:f>
              <c:numCache/>
            </c:numRef>
          </c:val>
        </c:ser>
        <c:axId val="53945256"/>
        <c:axId val="15745257"/>
      </c:barChart>
      <c:catAx>
        <c:axId val="53945256"/>
        <c:scaling>
          <c:orientation val="minMax"/>
        </c:scaling>
        <c:axPos val="b"/>
        <c:delete val="0"/>
        <c:numFmt formatCode="General" sourceLinked="1"/>
        <c:majorTickMark val="out"/>
        <c:minorTickMark val="none"/>
        <c:tickLblPos val="nextTo"/>
        <c:spPr>
          <a:ln w="3175">
            <a:solidFill>
              <a:srgbClr val="808080"/>
            </a:solidFill>
          </a:ln>
        </c:spPr>
        <c:crossAx val="15745257"/>
        <c:crosses val="autoZero"/>
        <c:auto val="1"/>
        <c:lblOffset val="100"/>
        <c:tickLblSkip val="1"/>
        <c:noMultiLvlLbl val="0"/>
      </c:catAx>
      <c:valAx>
        <c:axId val="1574525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394525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'結果A【個人票】'!$E$582:$E$584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'結果A【個人票】'!$B$582:$B$584</c:f>
              <c:strCache/>
            </c:strRef>
          </c:cat>
          <c:val>
            <c:numRef>
              <c:f>'結果A【個人票】'!$F$582:$F$584</c:f>
              <c:numCache/>
            </c:numRef>
          </c:val>
        </c:ser>
        <c:axId val="7489586"/>
        <c:axId val="297411"/>
      </c:barChart>
      <c:catAx>
        <c:axId val="7489586"/>
        <c:scaling>
          <c:orientation val="minMax"/>
        </c:scaling>
        <c:axPos val="b"/>
        <c:delete val="0"/>
        <c:numFmt formatCode="General" sourceLinked="1"/>
        <c:majorTickMark val="out"/>
        <c:minorTickMark val="none"/>
        <c:tickLblPos val="nextTo"/>
        <c:spPr>
          <a:ln w="3175">
            <a:solidFill>
              <a:srgbClr val="808080"/>
            </a:solidFill>
          </a:ln>
        </c:spPr>
        <c:crossAx val="297411"/>
        <c:crosses val="autoZero"/>
        <c:auto val="1"/>
        <c:lblOffset val="100"/>
        <c:tickLblSkip val="1"/>
        <c:noMultiLvlLbl val="0"/>
      </c:catAx>
      <c:valAx>
        <c:axId val="29741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748958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'結果A【個人票】'!$E$598:$E$600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'結果A【個人票】'!$B$598:$B$600</c:f>
              <c:strCache/>
            </c:strRef>
          </c:cat>
          <c:val>
            <c:numRef>
              <c:f>'結果A【個人票】'!$F$598:$F$600</c:f>
              <c:numCache/>
            </c:numRef>
          </c:val>
        </c:ser>
        <c:axId val="2676700"/>
        <c:axId val="24090301"/>
      </c:barChart>
      <c:catAx>
        <c:axId val="2676700"/>
        <c:scaling>
          <c:orientation val="minMax"/>
        </c:scaling>
        <c:axPos val="b"/>
        <c:delete val="0"/>
        <c:numFmt formatCode="General" sourceLinked="1"/>
        <c:majorTickMark val="out"/>
        <c:minorTickMark val="none"/>
        <c:tickLblPos val="nextTo"/>
        <c:spPr>
          <a:ln w="3175">
            <a:solidFill>
              <a:srgbClr val="808080"/>
            </a:solidFill>
          </a:ln>
        </c:spPr>
        <c:crossAx val="24090301"/>
        <c:crosses val="autoZero"/>
        <c:auto val="1"/>
        <c:lblOffset val="100"/>
        <c:tickLblSkip val="1"/>
        <c:noMultiLvlLbl val="0"/>
      </c:catAx>
      <c:valAx>
        <c:axId val="2409030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67670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'結果A【個人票】'!$E$614:$E$616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'結果A【個人票】'!$B$614:$B$616</c:f>
              <c:strCache/>
            </c:strRef>
          </c:cat>
          <c:val>
            <c:numRef>
              <c:f>'結果A【個人票】'!$F$614:$F$616</c:f>
              <c:numCache/>
            </c:numRef>
          </c:val>
        </c:ser>
        <c:axId val="15486118"/>
        <c:axId val="5157335"/>
      </c:barChart>
      <c:catAx>
        <c:axId val="15486118"/>
        <c:scaling>
          <c:orientation val="minMax"/>
        </c:scaling>
        <c:axPos val="b"/>
        <c:delete val="0"/>
        <c:numFmt formatCode="General" sourceLinked="1"/>
        <c:majorTickMark val="out"/>
        <c:minorTickMark val="none"/>
        <c:tickLblPos val="nextTo"/>
        <c:spPr>
          <a:ln w="3175">
            <a:solidFill>
              <a:srgbClr val="808080"/>
            </a:solidFill>
          </a:ln>
        </c:spPr>
        <c:crossAx val="5157335"/>
        <c:crosses val="autoZero"/>
        <c:auto val="1"/>
        <c:lblOffset val="100"/>
        <c:tickLblSkip val="1"/>
        <c:noMultiLvlLbl val="0"/>
      </c:catAx>
      <c:valAx>
        <c:axId val="515733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48611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'結果A【個人票】'!$E$630:$E$632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'結果A【個人票】'!$B$630:$B$632</c:f>
              <c:strCache/>
            </c:strRef>
          </c:cat>
          <c:val>
            <c:numRef>
              <c:f>'結果A【個人票】'!$F$630:$F$632</c:f>
              <c:numCache/>
            </c:numRef>
          </c:val>
        </c:ser>
        <c:axId val="46416016"/>
        <c:axId val="15090961"/>
      </c:barChart>
      <c:catAx>
        <c:axId val="46416016"/>
        <c:scaling>
          <c:orientation val="minMax"/>
        </c:scaling>
        <c:axPos val="b"/>
        <c:delete val="0"/>
        <c:numFmt formatCode="General" sourceLinked="1"/>
        <c:majorTickMark val="out"/>
        <c:minorTickMark val="none"/>
        <c:tickLblPos val="nextTo"/>
        <c:spPr>
          <a:ln w="3175">
            <a:solidFill>
              <a:srgbClr val="808080"/>
            </a:solidFill>
          </a:ln>
        </c:spPr>
        <c:crossAx val="15090961"/>
        <c:crosses val="autoZero"/>
        <c:auto val="1"/>
        <c:lblOffset val="100"/>
        <c:tickLblSkip val="1"/>
        <c:noMultiLvlLbl val="0"/>
      </c:catAx>
      <c:valAx>
        <c:axId val="1509096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641601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3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'結果A【個人票】'!$E$646:$E$648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'結果A【個人票】'!$B$646:$B$648</c:f>
              <c:strCache/>
            </c:strRef>
          </c:cat>
          <c:val>
            <c:numRef>
              <c:f>'結果A【個人票】'!$F$646:$F$648</c:f>
              <c:numCache/>
            </c:numRef>
          </c:val>
        </c:ser>
        <c:axId val="1600922"/>
        <c:axId val="14408299"/>
      </c:barChart>
      <c:catAx>
        <c:axId val="1600922"/>
        <c:scaling>
          <c:orientation val="minMax"/>
        </c:scaling>
        <c:axPos val="b"/>
        <c:delete val="0"/>
        <c:numFmt formatCode="General" sourceLinked="1"/>
        <c:majorTickMark val="out"/>
        <c:minorTickMark val="none"/>
        <c:tickLblPos val="nextTo"/>
        <c:spPr>
          <a:ln w="3175">
            <a:solidFill>
              <a:srgbClr val="808080"/>
            </a:solidFill>
          </a:ln>
        </c:spPr>
        <c:crossAx val="14408299"/>
        <c:crosses val="autoZero"/>
        <c:auto val="1"/>
        <c:lblOffset val="100"/>
        <c:tickLblSkip val="1"/>
        <c:noMultiLvlLbl val="0"/>
      </c:catAx>
      <c:valAx>
        <c:axId val="1440829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60092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'結果A【個人票】'!$E$86:$E$88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'結果A【個人票】'!$B$86:$B$88</c:f>
              <c:strCache/>
            </c:strRef>
          </c:cat>
          <c:val>
            <c:numRef>
              <c:f>'結果A【個人票】'!$F$86:$F$88</c:f>
              <c:numCache/>
            </c:numRef>
          </c:val>
        </c:ser>
        <c:axId val="50704540"/>
        <c:axId val="53687677"/>
      </c:barChart>
      <c:catAx>
        <c:axId val="50704540"/>
        <c:scaling>
          <c:orientation val="minMax"/>
        </c:scaling>
        <c:axPos val="b"/>
        <c:delete val="0"/>
        <c:numFmt formatCode="General" sourceLinked="1"/>
        <c:majorTickMark val="out"/>
        <c:minorTickMark val="none"/>
        <c:tickLblPos val="nextTo"/>
        <c:spPr>
          <a:ln w="3175">
            <a:solidFill>
              <a:srgbClr val="808080"/>
            </a:solidFill>
          </a:ln>
        </c:spPr>
        <c:crossAx val="53687677"/>
        <c:crosses val="autoZero"/>
        <c:auto val="1"/>
        <c:lblOffset val="100"/>
        <c:tickLblSkip val="1"/>
        <c:noMultiLvlLbl val="0"/>
      </c:catAx>
      <c:valAx>
        <c:axId val="5368767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070454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'結果A【個人票】'!$E$662:$E$664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'結果A【個人票】'!$B$662:$B$664</c:f>
              <c:strCache/>
            </c:strRef>
          </c:cat>
          <c:val>
            <c:numRef>
              <c:f>'結果A【個人票】'!$F$662:$F$664</c:f>
              <c:numCache/>
            </c:numRef>
          </c:val>
        </c:ser>
        <c:axId val="62565828"/>
        <c:axId val="26221541"/>
      </c:barChart>
      <c:catAx>
        <c:axId val="62565828"/>
        <c:scaling>
          <c:orientation val="minMax"/>
        </c:scaling>
        <c:axPos val="b"/>
        <c:delete val="0"/>
        <c:numFmt formatCode="General" sourceLinked="1"/>
        <c:majorTickMark val="out"/>
        <c:minorTickMark val="none"/>
        <c:tickLblPos val="nextTo"/>
        <c:spPr>
          <a:ln w="3175">
            <a:solidFill>
              <a:srgbClr val="808080"/>
            </a:solidFill>
          </a:ln>
        </c:spPr>
        <c:crossAx val="26221541"/>
        <c:crosses val="autoZero"/>
        <c:auto val="1"/>
        <c:lblOffset val="100"/>
        <c:tickLblSkip val="1"/>
        <c:noMultiLvlLbl val="0"/>
      </c:catAx>
      <c:valAx>
        <c:axId val="2622154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256582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'結果A【個人票】'!$E$678:$E$680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'結果A【個人票】'!$B$678:$B$680</c:f>
              <c:strCache/>
            </c:strRef>
          </c:cat>
          <c:val>
            <c:numRef>
              <c:f>'結果A【個人票】'!$F$678:$F$680</c:f>
              <c:numCache/>
            </c:numRef>
          </c:val>
        </c:ser>
        <c:axId val="34667278"/>
        <c:axId val="43570047"/>
      </c:barChart>
      <c:catAx>
        <c:axId val="34667278"/>
        <c:scaling>
          <c:orientation val="minMax"/>
        </c:scaling>
        <c:axPos val="b"/>
        <c:delete val="0"/>
        <c:numFmt formatCode="General" sourceLinked="1"/>
        <c:majorTickMark val="out"/>
        <c:minorTickMark val="none"/>
        <c:tickLblPos val="nextTo"/>
        <c:spPr>
          <a:ln w="3175">
            <a:solidFill>
              <a:srgbClr val="808080"/>
            </a:solidFill>
          </a:ln>
        </c:spPr>
        <c:crossAx val="43570047"/>
        <c:crosses val="autoZero"/>
        <c:auto val="1"/>
        <c:lblOffset val="100"/>
        <c:tickLblSkip val="1"/>
        <c:noMultiLvlLbl val="0"/>
      </c:catAx>
      <c:valAx>
        <c:axId val="4357004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3466727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'結果A【個人票】'!$E$694:$E$696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'結果A【個人票】'!$B$694:$B$696</c:f>
              <c:strCache/>
            </c:strRef>
          </c:cat>
          <c:val>
            <c:numRef>
              <c:f>'結果A【個人票】'!$F$694:$F$696</c:f>
              <c:numCache/>
            </c:numRef>
          </c:val>
        </c:ser>
        <c:axId val="56586104"/>
        <c:axId val="39512889"/>
      </c:barChart>
      <c:catAx>
        <c:axId val="56586104"/>
        <c:scaling>
          <c:orientation val="minMax"/>
        </c:scaling>
        <c:axPos val="b"/>
        <c:delete val="0"/>
        <c:numFmt formatCode="General" sourceLinked="1"/>
        <c:majorTickMark val="out"/>
        <c:minorTickMark val="none"/>
        <c:tickLblPos val="nextTo"/>
        <c:spPr>
          <a:ln w="3175">
            <a:solidFill>
              <a:srgbClr val="808080"/>
            </a:solidFill>
          </a:ln>
        </c:spPr>
        <c:crossAx val="39512889"/>
        <c:crosses val="autoZero"/>
        <c:auto val="1"/>
        <c:lblOffset val="100"/>
        <c:tickLblSkip val="1"/>
        <c:noMultiLvlLbl val="0"/>
      </c:catAx>
      <c:valAx>
        <c:axId val="3951288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658610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'結果A【個人票】'!$E$710:$E$712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'結果A【個人票】'!$B$710:$B$712</c:f>
              <c:strCache/>
            </c:strRef>
          </c:cat>
          <c:val>
            <c:numRef>
              <c:f>'結果A【個人票】'!$F$710:$F$712</c:f>
              <c:numCache/>
            </c:numRef>
          </c:val>
        </c:ser>
        <c:axId val="20071682"/>
        <c:axId val="46427411"/>
      </c:barChart>
      <c:catAx>
        <c:axId val="20071682"/>
        <c:scaling>
          <c:orientation val="minMax"/>
        </c:scaling>
        <c:axPos val="b"/>
        <c:delete val="0"/>
        <c:numFmt formatCode="General" sourceLinked="1"/>
        <c:majorTickMark val="out"/>
        <c:minorTickMark val="none"/>
        <c:tickLblPos val="nextTo"/>
        <c:spPr>
          <a:ln w="3175">
            <a:solidFill>
              <a:srgbClr val="808080"/>
            </a:solidFill>
          </a:ln>
        </c:spPr>
        <c:crossAx val="46427411"/>
        <c:crosses val="autoZero"/>
        <c:auto val="1"/>
        <c:lblOffset val="100"/>
        <c:tickLblSkip val="1"/>
        <c:noMultiLvlLbl val="0"/>
      </c:catAx>
      <c:valAx>
        <c:axId val="4642741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007168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'結果A【個人票】'!$E$726:$E$728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'結果A【個人票】'!$B$726:$B$728</c:f>
              <c:strCache/>
            </c:strRef>
          </c:cat>
          <c:val>
            <c:numRef>
              <c:f>'結果A【個人票】'!$F$726:$F$728</c:f>
              <c:numCache/>
            </c:numRef>
          </c:val>
        </c:ser>
        <c:axId val="15193516"/>
        <c:axId val="2523917"/>
      </c:barChart>
      <c:catAx>
        <c:axId val="15193516"/>
        <c:scaling>
          <c:orientation val="minMax"/>
        </c:scaling>
        <c:axPos val="b"/>
        <c:delete val="0"/>
        <c:numFmt formatCode="General" sourceLinked="1"/>
        <c:majorTickMark val="out"/>
        <c:minorTickMark val="none"/>
        <c:tickLblPos val="nextTo"/>
        <c:spPr>
          <a:ln w="3175">
            <a:solidFill>
              <a:srgbClr val="808080"/>
            </a:solidFill>
          </a:ln>
        </c:spPr>
        <c:crossAx val="2523917"/>
        <c:crosses val="autoZero"/>
        <c:auto val="1"/>
        <c:lblOffset val="100"/>
        <c:tickLblSkip val="1"/>
        <c:noMultiLvlLbl val="0"/>
      </c:catAx>
      <c:valAx>
        <c:axId val="2523917"/>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519351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'結果A【個人票】'!$E$742:$E$744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'結果A【個人票】'!$B$742:$B$744</c:f>
              <c:strCache/>
            </c:strRef>
          </c:cat>
          <c:val>
            <c:numRef>
              <c:f>'結果A【個人票】'!$F$742:$F$744</c:f>
              <c:numCache/>
            </c:numRef>
          </c:val>
        </c:ser>
        <c:axId val="22715254"/>
        <c:axId val="3110695"/>
      </c:barChart>
      <c:catAx>
        <c:axId val="22715254"/>
        <c:scaling>
          <c:orientation val="minMax"/>
        </c:scaling>
        <c:axPos val="b"/>
        <c:delete val="0"/>
        <c:numFmt formatCode="General" sourceLinked="1"/>
        <c:majorTickMark val="out"/>
        <c:minorTickMark val="none"/>
        <c:tickLblPos val="nextTo"/>
        <c:spPr>
          <a:ln w="3175">
            <a:solidFill>
              <a:srgbClr val="808080"/>
            </a:solidFill>
          </a:ln>
        </c:spPr>
        <c:crossAx val="3110695"/>
        <c:crosses val="autoZero"/>
        <c:auto val="1"/>
        <c:lblOffset val="100"/>
        <c:tickLblSkip val="1"/>
        <c:noMultiLvlLbl val="0"/>
      </c:catAx>
      <c:valAx>
        <c:axId val="311069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2715254"/>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4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65"/>
          <c:h val="0.9905"/>
        </c:manualLayout>
      </c:layout>
      <c:barChart>
        <c:barDir val="col"/>
        <c:grouping val="clustered"/>
        <c:varyColors val="0"/>
        <c:ser>
          <c:idx val="0"/>
          <c:order val="0"/>
          <c:tx>
            <c:strRef>
              <c:f>'結果A【個人票】'!$E$21</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'結果A【個人票】'!$E$22:$E$24</c:f>
              <c:numCache/>
            </c:numRef>
          </c:val>
        </c:ser>
        <c:ser>
          <c:idx val="1"/>
          <c:order val="1"/>
          <c:tx>
            <c:strRef>
              <c:f>'結果A【個人票】'!$F$21</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'結果A【個人票】'!$B$22:$B$24</c:f>
              <c:strCache/>
            </c:strRef>
          </c:cat>
          <c:val>
            <c:numRef>
              <c:f>'結果A【個人票】'!$F$22:$F$24</c:f>
              <c:numCache/>
            </c:numRef>
          </c:val>
        </c:ser>
        <c:axId val="27996256"/>
        <c:axId val="50639713"/>
      </c:barChart>
      <c:catAx>
        <c:axId val="27996256"/>
        <c:scaling>
          <c:orientation val="minMax"/>
        </c:scaling>
        <c:axPos val="b"/>
        <c:delete val="0"/>
        <c:numFmt formatCode="General" sourceLinked="1"/>
        <c:majorTickMark val="out"/>
        <c:minorTickMark val="none"/>
        <c:tickLblPos val="nextTo"/>
        <c:spPr>
          <a:ln w="3175">
            <a:solidFill>
              <a:srgbClr val="808080"/>
            </a:solidFill>
          </a:ln>
        </c:spPr>
        <c:crossAx val="50639713"/>
        <c:crosses val="autoZero"/>
        <c:auto val="1"/>
        <c:lblOffset val="100"/>
        <c:tickLblSkip val="1"/>
        <c:noMultiLvlLbl val="0"/>
      </c:catAx>
      <c:valAx>
        <c:axId val="50639713"/>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27996256"/>
        <c:crossesAt val="1"/>
        <c:crossBetween val="between"/>
        <c:dispUnits/>
        <c:majorUnit val="10"/>
        <c:minorUnit val="5"/>
      </c:valAx>
      <c:spPr>
        <a:solidFill>
          <a:srgbClr val="FFFFFF"/>
        </a:solidFill>
        <a:ln w="12700">
          <a:solidFill>
            <a:srgbClr val="808080"/>
          </a:solidFill>
        </a:ln>
      </c:spPr>
    </c:plotArea>
    <c:legend>
      <c:legendPos val="l"/>
      <c:layout>
        <c:manualLayout>
          <c:xMode val="edge"/>
          <c:yMode val="edge"/>
          <c:x val="0.009"/>
          <c:y val="0.39425"/>
          <c:w val="0.16925"/>
          <c:h val="0.19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'結果A【個人票】'!$E$102:$E$104</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'結果A【個人票】'!$B$102:$B$104</c:f>
              <c:strCache/>
            </c:strRef>
          </c:cat>
          <c:val>
            <c:numRef>
              <c:f>'結果A【個人票】'!$F$102:$F$104</c:f>
              <c:numCache/>
            </c:numRef>
          </c:val>
        </c:ser>
        <c:axId val="13427046"/>
        <c:axId val="53734551"/>
      </c:barChart>
      <c:catAx>
        <c:axId val="13427046"/>
        <c:scaling>
          <c:orientation val="minMax"/>
        </c:scaling>
        <c:axPos val="b"/>
        <c:delete val="0"/>
        <c:numFmt formatCode="General" sourceLinked="1"/>
        <c:majorTickMark val="out"/>
        <c:minorTickMark val="none"/>
        <c:tickLblPos val="nextTo"/>
        <c:spPr>
          <a:ln w="3175">
            <a:solidFill>
              <a:srgbClr val="808080"/>
            </a:solidFill>
          </a:ln>
        </c:spPr>
        <c:crossAx val="53734551"/>
        <c:crosses val="autoZero"/>
        <c:auto val="1"/>
        <c:lblOffset val="100"/>
        <c:tickLblSkip val="1"/>
        <c:noMultiLvlLbl val="0"/>
      </c:catAx>
      <c:valAx>
        <c:axId val="53734551"/>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427046"/>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'結果A【個人票】'!$E$118:$E$120</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'結果A【個人票】'!$B$118:$B$120</c:f>
              <c:strCache/>
            </c:strRef>
          </c:cat>
          <c:val>
            <c:numRef>
              <c:f>'結果A【個人票】'!$F$118:$F$120</c:f>
              <c:numCache/>
            </c:numRef>
          </c:val>
        </c:ser>
        <c:axId val="13848912"/>
        <c:axId val="57531345"/>
      </c:barChart>
      <c:catAx>
        <c:axId val="13848912"/>
        <c:scaling>
          <c:orientation val="minMax"/>
        </c:scaling>
        <c:axPos val="b"/>
        <c:delete val="0"/>
        <c:numFmt formatCode="General" sourceLinked="1"/>
        <c:majorTickMark val="out"/>
        <c:minorTickMark val="none"/>
        <c:tickLblPos val="nextTo"/>
        <c:spPr>
          <a:ln w="3175">
            <a:solidFill>
              <a:srgbClr val="808080"/>
            </a:solidFill>
          </a:ln>
        </c:spPr>
        <c:crossAx val="57531345"/>
        <c:crosses val="autoZero"/>
        <c:auto val="1"/>
        <c:lblOffset val="100"/>
        <c:tickLblSkip val="1"/>
        <c:noMultiLvlLbl val="0"/>
      </c:catAx>
      <c:valAx>
        <c:axId val="5753134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1384891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5"/>
          <c:w val="0.7655"/>
          <c:h val="0.9902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'結果A【個人票】'!$E$134:$E$136</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'結果A【個人票】'!$B$134:$B$136</c:f>
              <c:strCache/>
            </c:strRef>
          </c:cat>
          <c:val>
            <c:numRef>
              <c:f>'結果A【個人票】'!$F$134:$F$136</c:f>
              <c:numCache/>
            </c:numRef>
          </c:val>
        </c:ser>
        <c:axId val="48020058"/>
        <c:axId val="29527339"/>
      </c:barChart>
      <c:catAx>
        <c:axId val="48020058"/>
        <c:scaling>
          <c:orientation val="minMax"/>
        </c:scaling>
        <c:axPos val="b"/>
        <c:delete val="0"/>
        <c:numFmt formatCode="General" sourceLinked="1"/>
        <c:majorTickMark val="out"/>
        <c:minorTickMark val="none"/>
        <c:tickLblPos val="nextTo"/>
        <c:spPr>
          <a:ln w="3175">
            <a:solidFill>
              <a:srgbClr val="808080"/>
            </a:solidFill>
          </a:ln>
        </c:spPr>
        <c:crossAx val="29527339"/>
        <c:crosses val="autoZero"/>
        <c:auto val="1"/>
        <c:lblOffset val="100"/>
        <c:tickLblSkip val="1"/>
        <c:noMultiLvlLbl val="0"/>
      </c:catAx>
      <c:valAx>
        <c:axId val="2952733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48020058"/>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575"/>
          <c:w val="0.16975"/>
          <c:h val="0.1957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'結果A【個人票】'!$E$150:$E$152</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'結果A【個人票】'!$B$150:$B$152</c:f>
              <c:strCache/>
            </c:strRef>
          </c:cat>
          <c:val>
            <c:numRef>
              <c:f>'結果A【個人票】'!$F$150:$F$152</c:f>
              <c:numCache/>
            </c:numRef>
          </c:val>
        </c:ser>
        <c:axId val="64419460"/>
        <c:axId val="42904229"/>
      </c:barChart>
      <c:catAx>
        <c:axId val="64419460"/>
        <c:scaling>
          <c:orientation val="minMax"/>
        </c:scaling>
        <c:axPos val="b"/>
        <c:delete val="0"/>
        <c:numFmt formatCode="General" sourceLinked="1"/>
        <c:majorTickMark val="out"/>
        <c:minorTickMark val="none"/>
        <c:tickLblPos val="nextTo"/>
        <c:spPr>
          <a:ln w="3175">
            <a:solidFill>
              <a:srgbClr val="808080"/>
            </a:solidFill>
          </a:ln>
        </c:spPr>
        <c:crossAx val="42904229"/>
        <c:crosses val="autoZero"/>
        <c:auto val="1"/>
        <c:lblOffset val="100"/>
        <c:tickLblSkip val="1"/>
        <c:noMultiLvlLbl val="0"/>
      </c:catAx>
      <c:valAx>
        <c:axId val="42904229"/>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64419460"/>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985"/>
          <c:y val="-0.00575"/>
          <c:w val="0.7655"/>
          <c:h val="0.9895"/>
        </c:manualLayout>
      </c:layout>
      <c:barChart>
        <c:barDir val="col"/>
        <c:grouping val="clustered"/>
        <c:varyColors val="0"/>
        <c:ser>
          <c:idx val="0"/>
          <c:order val="0"/>
          <c:tx>
            <c:strRef>
              <c:f>'結果A【個人票】'!$E$53</c:f>
              <c:strCache>
                <c:ptCount val="1"/>
                <c:pt idx="0">
                  <c:v>1回目</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'結果A【個人票】'!$E$166:$E$168</c:f>
              <c:numCache/>
            </c:numRef>
          </c:val>
        </c:ser>
        <c:ser>
          <c:idx val="1"/>
          <c:order val="1"/>
          <c:tx>
            <c:strRef>
              <c:f>'結果A【個人票】'!$F$53</c:f>
              <c:strCache>
                <c:ptCount val="1"/>
                <c:pt idx="0">
                  <c:v>2回目</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'結果A【個人票】'!$B$166:$B$168</c:f>
              <c:strCache/>
            </c:strRef>
          </c:cat>
          <c:val>
            <c:numRef>
              <c:f>'結果A【個人票】'!$F$166:$F$168</c:f>
              <c:numCache/>
            </c:numRef>
          </c:val>
        </c:ser>
        <c:axId val="50593742"/>
        <c:axId val="52690495"/>
      </c:barChart>
      <c:catAx>
        <c:axId val="50593742"/>
        <c:scaling>
          <c:orientation val="minMax"/>
        </c:scaling>
        <c:axPos val="b"/>
        <c:delete val="0"/>
        <c:numFmt formatCode="General" sourceLinked="1"/>
        <c:majorTickMark val="out"/>
        <c:minorTickMark val="none"/>
        <c:tickLblPos val="nextTo"/>
        <c:spPr>
          <a:ln w="3175">
            <a:solidFill>
              <a:srgbClr val="808080"/>
            </a:solidFill>
          </a:ln>
        </c:spPr>
        <c:crossAx val="52690495"/>
        <c:crosses val="autoZero"/>
        <c:auto val="1"/>
        <c:lblOffset val="100"/>
        <c:tickLblSkip val="1"/>
        <c:noMultiLvlLbl val="0"/>
      </c:catAx>
      <c:valAx>
        <c:axId val="52690495"/>
        <c:scaling>
          <c:orientation val="minMax"/>
          <c:max val="80"/>
          <c:min val="0"/>
        </c:scaling>
        <c:axPos val="l"/>
        <c:majorGridlines>
          <c:spPr>
            <a:ln w="3175">
              <a:solidFill>
                <a:srgbClr val="808080"/>
              </a:solidFill>
            </a:ln>
          </c:spPr>
        </c:majorGridlines>
        <c:delete val="0"/>
        <c:numFmt formatCode="0_ " sourceLinked="0"/>
        <c:majorTickMark val="out"/>
        <c:minorTickMark val="none"/>
        <c:tickLblPos val="nextTo"/>
        <c:spPr>
          <a:ln w="3175">
            <a:solidFill>
              <a:srgbClr val="808080"/>
            </a:solidFill>
          </a:ln>
        </c:spPr>
        <c:crossAx val="50593742"/>
        <c:crossesAt val="1"/>
        <c:crossBetween val="between"/>
        <c:dispUnits/>
        <c:majorUnit val="10"/>
        <c:minorUnit val="2"/>
      </c:valAx>
      <c:spPr>
        <a:solidFill>
          <a:srgbClr val="FFFFFF"/>
        </a:solidFill>
        <a:ln w="12700">
          <a:solidFill>
            <a:srgbClr val="808080"/>
          </a:solidFill>
        </a:ln>
      </c:spPr>
    </c:plotArea>
    <c:legend>
      <c:legendPos val="l"/>
      <c:layout>
        <c:manualLayout>
          <c:xMode val="edge"/>
          <c:yMode val="edge"/>
          <c:x val="0.009"/>
          <c:y val="0.394"/>
          <c:w val="0.16975"/>
          <c:h val="0.19925"/>
        </c:manualLayout>
      </c:layout>
      <c:overlay val="0"/>
      <c:spPr>
        <a:noFill/>
        <a:ln w="3175">
          <a:noFill/>
        </a:ln>
      </c:sp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 Id="rId16" Type="http://schemas.openxmlformats.org/officeDocument/2006/relationships/chart" Target="/xl/charts/chart16.xml" /><Relationship Id="rId17" Type="http://schemas.openxmlformats.org/officeDocument/2006/relationships/chart" Target="/xl/charts/chart17.xml" /><Relationship Id="rId18" Type="http://schemas.openxmlformats.org/officeDocument/2006/relationships/chart" Target="/xl/charts/chart18.xml" /><Relationship Id="rId19" Type="http://schemas.openxmlformats.org/officeDocument/2006/relationships/chart" Target="/xl/charts/chart19.xml" /><Relationship Id="rId20" Type="http://schemas.openxmlformats.org/officeDocument/2006/relationships/chart" Target="/xl/charts/chart20.xml" /><Relationship Id="rId21" Type="http://schemas.openxmlformats.org/officeDocument/2006/relationships/chart" Target="/xl/charts/chart21.xml" /><Relationship Id="rId22" Type="http://schemas.openxmlformats.org/officeDocument/2006/relationships/chart" Target="/xl/charts/chart22.xml" /><Relationship Id="rId23" Type="http://schemas.openxmlformats.org/officeDocument/2006/relationships/chart" Target="/xl/charts/chart23.xml" /><Relationship Id="rId24" Type="http://schemas.openxmlformats.org/officeDocument/2006/relationships/chart" Target="/xl/charts/chart24.xml" /><Relationship Id="rId25" Type="http://schemas.openxmlformats.org/officeDocument/2006/relationships/chart" Target="/xl/charts/chart25.xml" /><Relationship Id="rId26" Type="http://schemas.openxmlformats.org/officeDocument/2006/relationships/chart" Target="/xl/charts/chart26.xml" /><Relationship Id="rId27" Type="http://schemas.openxmlformats.org/officeDocument/2006/relationships/chart" Target="/xl/charts/chart27.xml" /><Relationship Id="rId28" Type="http://schemas.openxmlformats.org/officeDocument/2006/relationships/chart" Target="/xl/charts/chart28.xml" /><Relationship Id="rId29" Type="http://schemas.openxmlformats.org/officeDocument/2006/relationships/chart" Target="/xl/charts/chart29.xml" /><Relationship Id="rId30" Type="http://schemas.openxmlformats.org/officeDocument/2006/relationships/chart" Target="/xl/charts/chart30.xml" /><Relationship Id="rId31" Type="http://schemas.openxmlformats.org/officeDocument/2006/relationships/chart" Target="/xl/charts/chart31.xml" /><Relationship Id="rId32" Type="http://schemas.openxmlformats.org/officeDocument/2006/relationships/chart" Target="/xl/charts/chart32.xml" /><Relationship Id="rId33" Type="http://schemas.openxmlformats.org/officeDocument/2006/relationships/chart" Target="/xl/charts/chart33.xml" /><Relationship Id="rId34" Type="http://schemas.openxmlformats.org/officeDocument/2006/relationships/chart" Target="/xl/charts/chart34.xml" /><Relationship Id="rId35" Type="http://schemas.openxmlformats.org/officeDocument/2006/relationships/chart" Target="/xl/charts/chart35.xml" /><Relationship Id="rId36" Type="http://schemas.openxmlformats.org/officeDocument/2006/relationships/chart" Target="/xl/charts/chart36.xml" /><Relationship Id="rId37" Type="http://schemas.openxmlformats.org/officeDocument/2006/relationships/chart" Target="/xl/charts/chart37.xml" /><Relationship Id="rId38" Type="http://schemas.openxmlformats.org/officeDocument/2006/relationships/chart" Target="/xl/charts/chart38.xml" /><Relationship Id="rId39" Type="http://schemas.openxmlformats.org/officeDocument/2006/relationships/chart" Target="/xl/charts/chart39.xml" /><Relationship Id="rId40" Type="http://schemas.openxmlformats.org/officeDocument/2006/relationships/chart" Target="/xl/charts/chart40.xml" /><Relationship Id="rId41" Type="http://schemas.openxmlformats.org/officeDocument/2006/relationships/chart" Target="/xl/charts/chart41.xml" /><Relationship Id="rId42" Type="http://schemas.openxmlformats.org/officeDocument/2006/relationships/chart" Target="/xl/charts/chart42.xml" /><Relationship Id="rId43" Type="http://schemas.openxmlformats.org/officeDocument/2006/relationships/chart" Target="/xl/charts/chart43.xml" /><Relationship Id="rId44" Type="http://schemas.openxmlformats.org/officeDocument/2006/relationships/chart" Target="/xl/charts/chart44.xml" /><Relationship Id="rId45" Type="http://schemas.openxmlformats.org/officeDocument/2006/relationships/chart" Target="/xl/charts/chart45.xml" /><Relationship Id="rId46" Type="http://schemas.openxmlformats.org/officeDocument/2006/relationships/chart" Target="/xl/charts/chart4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31</xdr:row>
      <xdr:rowOff>9525</xdr:rowOff>
    </xdr:from>
    <xdr:to>
      <xdr:col>12</xdr:col>
      <xdr:colOff>323850</xdr:colOff>
      <xdr:row>45</xdr:row>
      <xdr:rowOff>9525</xdr:rowOff>
    </xdr:to>
    <xdr:graphicFrame>
      <xdr:nvGraphicFramePr>
        <xdr:cNvPr id="1" name="グラフ 101"/>
        <xdr:cNvGraphicFramePr/>
      </xdr:nvGraphicFramePr>
      <xdr:xfrm>
        <a:off x="3533775" y="5753100"/>
        <a:ext cx="2819400" cy="2400300"/>
      </xdr:xfrm>
      <a:graphic>
        <a:graphicData uri="http://schemas.openxmlformats.org/drawingml/2006/chart">
          <c:chart xmlns:c="http://schemas.openxmlformats.org/drawingml/2006/chart" r:id="rId1"/>
        </a:graphicData>
      </a:graphic>
    </xdr:graphicFrame>
    <xdr:clientData/>
  </xdr:twoCellAnchor>
  <xdr:twoCellAnchor>
    <xdr:from>
      <xdr:col>7</xdr:col>
      <xdr:colOff>9525</xdr:colOff>
      <xdr:row>47</xdr:row>
      <xdr:rowOff>9525</xdr:rowOff>
    </xdr:from>
    <xdr:to>
      <xdr:col>12</xdr:col>
      <xdr:colOff>323850</xdr:colOff>
      <xdr:row>60</xdr:row>
      <xdr:rowOff>171450</xdr:rowOff>
    </xdr:to>
    <xdr:graphicFrame>
      <xdr:nvGraphicFramePr>
        <xdr:cNvPr id="2" name="グラフ 95"/>
        <xdr:cNvGraphicFramePr/>
      </xdr:nvGraphicFramePr>
      <xdr:xfrm>
        <a:off x="3533775" y="8515350"/>
        <a:ext cx="2819400" cy="2390775"/>
      </xdr:xfrm>
      <a:graphic>
        <a:graphicData uri="http://schemas.openxmlformats.org/drawingml/2006/chart">
          <c:chart xmlns:c="http://schemas.openxmlformats.org/drawingml/2006/chart" r:id="rId2"/>
        </a:graphicData>
      </a:graphic>
    </xdr:graphicFrame>
    <xdr:clientData/>
  </xdr:twoCellAnchor>
  <xdr:twoCellAnchor>
    <xdr:from>
      <xdr:col>7</xdr:col>
      <xdr:colOff>0</xdr:colOff>
      <xdr:row>63</xdr:row>
      <xdr:rowOff>9525</xdr:rowOff>
    </xdr:from>
    <xdr:to>
      <xdr:col>12</xdr:col>
      <xdr:colOff>314325</xdr:colOff>
      <xdr:row>77</xdr:row>
      <xdr:rowOff>0</xdr:rowOff>
    </xdr:to>
    <xdr:graphicFrame>
      <xdr:nvGraphicFramePr>
        <xdr:cNvPr id="3" name="グラフ 97"/>
        <xdr:cNvGraphicFramePr/>
      </xdr:nvGraphicFramePr>
      <xdr:xfrm>
        <a:off x="3524250" y="11277600"/>
        <a:ext cx="2819400" cy="2390775"/>
      </xdr:xfrm>
      <a:graphic>
        <a:graphicData uri="http://schemas.openxmlformats.org/drawingml/2006/chart">
          <c:chart xmlns:c="http://schemas.openxmlformats.org/drawingml/2006/chart" r:id="rId3"/>
        </a:graphicData>
      </a:graphic>
    </xdr:graphicFrame>
    <xdr:clientData/>
  </xdr:twoCellAnchor>
  <xdr:twoCellAnchor>
    <xdr:from>
      <xdr:col>7</xdr:col>
      <xdr:colOff>0</xdr:colOff>
      <xdr:row>79</xdr:row>
      <xdr:rowOff>0</xdr:rowOff>
    </xdr:from>
    <xdr:to>
      <xdr:col>12</xdr:col>
      <xdr:colOff>314325</xdr:colOff>
      <xdr:row>92</xdr:row>
      <xdr:rowOff>161925</xdr:rowOff>
    </xdr:to>
    <xdr:graphicFrame>
      <xdr:nvGraphicFramePr>
        <xdr:cNvPr id="4" name="グラフ 99"/>
        <xdr:cNvGraphicFramePr/>
      </xdr:nvGraphicFramePr>
      <xdr:xfrm>
        <a:off x="3524250" y="14030325"/>
        <a:ext cx="2819400" cy="2390775"/>
      </xdr:xfrm>
      <a:graphic>
        <a:graphicData uri="http://schemas.openxmlformats.org/drawingml/2006/chart">
          <c:chart xmlns:c="http://schemas.openxmlformats.org/drawingml/2006/chart" r:id="rId4"/>
        </a:graphicData>
      </a:graphic>
    </xdr:graphicFrame>
    <xdr:clientData/>
  </xdr:twoCellAnchor>
  <xdr:twoCellAnchor>
    <xdr:from>
      <xdr:col>7</xdr:col>
      <xdr:colOff>0</xdr:colOff>
      <xdr:row>95</xdr:row>
      <xdr:rowOff>0</xdr:rowOff>
    </xdr:from>
    <xdr:to>
      <xdr:col>12</xdr:col>
      <xdr:colOff>314325</xdr:colOff>
      <xdr:row>108</xdr:row>
      <xdr:rowOff>161925</xdr:rowOff>
    </xdr:to>
    <xdr:graphicFrame>
      <xdr:nvGraphicFramePr>
        <xdr:cNvPr id="5" name="グラフ 100"/>
        <xdr:cNvGraphicFramePr/>
      </xdr:nvGraphicFramePr>
      <xdr:xfrm>
        <a:off x="3524250" y="16792575"/>
        <a:ext cx="2819400" cy="2390775"/>
      </xdr:xfrm>
      <a:graphic>
        <a:graphicData uri="http://schemas.openxmlformats.org/drawingml/2006/chart">
          <c:chart xmlns:c="http://schemas.openxmlformats.org/drawingml/2006/chart" r:id="rId5"/>
        </a:graphicData>
      </a:graphic>
    </xdr:graphicFrame>
    <xdr:clientData/>
  </xdr:twoCellAnchor>
  <xdr:twoCellAnchor>
    <xdr:from>
      <xdr:col>7</xdr:col>
      <xdr:colOff>0</xdr:colOff>
      <xdr:row>111</xdr:row>
      <xdr:rowOff>0</xdr:rowOff>
    </xdr:from>
    <xdr:to>
      <xdr:col>12</xdr:col>
      <xdr:colOff>314325</xdr:colOff>
      <xdr:row>124</xdr:row>
      <xdr:rowOff>161925</xdr:rowOff>
    </xdr:to>
    <xdr:graphicFrame>
      <xdr:nvGraphicFramePr>
        <xdr:cNvPr id="6" name="グラフ 101"/>
        <xdr:cNvGraphicFramePr/>
      </xdr:nvGraphicFramePr>
      <xdr:xfrm>
        <a:off x="3524250" y="19554825"/>
        <a:ext cx="2819400" cy="2390775"/>
      </xdr:xfrm>
      <a:graphic>
        <a:graphicData uri="http://schemas.openxmlformats.org/drawingml/2006/chart">
          <c:chart xmlns:c="http://schemas.openxmlformats.org/drawingml/2006/chart" r:id="rId6"/>
        </a:graphicData>
      </a:graphic>
    </xdr:graphicFrame>
    <xdr:clientData/>
  </xdr:twoCellAnchor>
  <xdr:twoCellAnchor>
    <xdr:from>
      <xdr:col>7</xdr:col>
      <xdr:colOff>0</xdr:colOff>
      <xdr:row>127</xdr:row>
      <xdr:rowOff>0</xdr:rowOff>
    </xdr:from>
    <xdr:to>
      <xdr:col>12</xdr:col>
      <xdr:colOff>314325</xdr:colOff>
      <xdr:row>140</xdr:row>
      <xdr:rowOff>161925</xdr:rowOff>
    </xdr:to>
    <xdr:graphicFrame>
      <xdr:nvGraphicFramePr>
        <xdr:cNvPr id="7" name="グラフ 102"/>
        <xdr:cNvGraphicFramePr/>
      </xdr:nvGraphicFramePr>
      <xdr:xfrm>
        <a:off x="3524250" y="22317075"/>
        <a:ext cx="2819400" cy="2390775"/>
      </xdr:xfrm>
      <a:graphic>
        <a:graphicData uri="http://schemas.openxmlformats.org/drawingml/2006/chart">
          <c:chart xmlns:c="http://schemas.openxmlformats.org/drawingml/2006/chart" r:id="rId7"/>
        </a:graphicData>
      </a:graphic>
    </xdr:graphicFrame>
    <xdr:clientData/>
  </xdr:twoCellAnchor>
  <xdr:twoCellAnchor>
    <xdr:from>
      <xdr:col>7</xdr:col>
      <xdr:colOff>0</xdr:colOff>
      <xdr:row>143</xdr:row>
      <xdr:rowOff>0</xdr:rowOff>
    </xdr:from>
    <xdr:to>
      <xdr:col>12</xdr:col>
      <xdr:colOff>314325</xdr:colOff>
      <xdr:row>156</xdr:row>
      <xdr:rowOff>123825</xdr:rowOff>
    </xdr:to>
    <xdr:graphicFrame>
      <xdr:nvGraphicFramePr>
        <xdr:cNvPr id="8" name="グラフ 103"/>
        <xdr:cNvGraphicFramePr/>
      </xdr:nvGraphicFramePr>
      <xdr:xfrm>
        <a:off x="3524250" y="25079325"/>
        <a:ext cx="2819400" cy="2352675"/>
      </xdr:xfrm>
      <a:graphic>
        <a:graphicData uri="http://schemas.openxmlformats.org/drawingml/2006/chart">
          <c:chart xmlns:c="http://schemas.openxmlformats.org/drawingml/2006/chart" r:id="rId8"/>
        </a:graphicData>
      </a:graphic>
    </xdr:graphicFrame>
    <xdr:clientData/>
  </xdr:twoCellAnchor>
  <xdr:twoCellAnchor>
    <xdr:from>
      <xdr:col>7</xdr:col>
      <xdr:colOff>0</xdr:colOff>
      <xdr:row>159</xdr:row>
      <xdr:rowOff>0</xdr:rowOff>
    </xdr:from>
    <xdr:to>
      <xdr:col>12</xdr:col>
      <xdr:colOff>314325</xdr:colOff>
      <xdr:row>172</xdr:row>
      <xdr:rowOff>123825</xdr:rowOff>
    </xdr:to>
    <xdr:graphicFrame>
      <xdr:nvGraphicFramePr>
        <xdr:cNvPr id="9" name="グラフ 104"/>
        <xdr:cNvGraphicFramePr/>
      </xdr:nvGraphicFramePr>
      <xdr:xfrm>
        <a:off x="3524250" y="27841575"/>
        <a:ext cx="2819400" cy="2352675"/>
      </xdr:xfrm>
      <a:graphic>
        <a:graphicData uri="http://schemas.openxmlformats.org/drawingml/2006/chart">
          <c:chart xmlns:c="http://schemas.openxmlformats.org/drawingml/2006/chart" r:id="rId9"/>
        </a:graphicData>
      </a:graphic>
    </xdr:graphicFrame>
    <xdr:clientData/>
  </xdr:twoCellAnchor>
  <xdr:twoCellAnchor>
    <xdr:from>
      <xdr:col>7</xdr:col>
      <xdr:colOff>0</xdr:colOff>
      <xdr:row>175</xdr:row>
      <xdr:rowOff>0</xdr:rowOff>
    </xdr:from>
    <xdr:to>
      <xdr:col>12</xdr:col>
      <xdr:colOff>314325</xdr:colOff>
      <xdr:row>188</xdr:row>
      <xdr:rowOff>123825</xdr:rowOff>
    </xdr:to>
    <xdr:graphicFrame>
      <xdr:nvGraphicFramePr>
        <xdr:cNvPr id="10" name="グラフ 106"/>
        <xdr:cNvGraphicFramePr/>
      </xdr:nvGraphicFramePr>
      <xdr:xfrm>
        <a:off x="3524250" y="30603825"/>
        <a:ext cx="2819400" cy="2352675"/>
      </xdr:xfrm>
      <a:graphic>
        <a:graphicData uri="http://schemas.openxmlformats.org/drawingml/2006/chart">
          <c:chart xmlns:c="http://schemas.openxmlformats.org/drawingml/2006/chart" r:id="rId10"/>
        </a:graphicData>
      </a:graphic>
    </xdr:graphicFrame>
    <xdr:clientData/>
  </xdr:twoCellAnchor>
  <xdr:twoCellAnchor>
    <xdr:from>
      <xdr:col>7</xdr:col>
      <xdr:colOff>0</xdr:colOff>
      <xdr:row>191</xdr:row>
      <xdr:rowOff>0</xdr:rowOff>
    </xdr:from>
    <xdr:to>
      <xdr:col>12</xdr:col>
      <xdr:colOff>314325</xdr:colOff>
      <xdr:row>204</xdr:row>
      <xdr:rowOff>123825</xdr:rowOff>
    </xdr:to>
    <xdr:graphicFrame>
      <xdr:nvGraphicFramePr>
        <xdr:cNvPr id="11" name="グラフ 106"/>
        <xdr:cNvGraphicFramePr/>
      </xdr:nvGraphicFramePr>
      <xdr:xfrm>
        <a:off x="3524250" y="33366075"/>
        <a:ext cx="2819400" cy="2352675"/>
      </xdr:xfrm>
      <a:graphic>
        <a:graphicData uri="http://schemas.openxmlformats.org/drawingml/2006/chart">
          <c:chart xmlns:c="http://schemas.openxmlformats.org/drawingml/2006/chart" r:id="rId11"/>
        </a:graphicData>
      </a:graphic>
    </xdr:graphicFrame>
    <xdr:clientData/>
  </xdr:twoCellAnchor>
  <xdr:twoCellAnchor>
    <xdr:from>
      <xdr:col>7</xdr:col>
      <xdr:colOff>0</xdr:colOff>
      <xdr:row>207</xdr:row>
      <xdr:rowOff>0</xdr:rowOff>
    </xdr:from>
    <xdr:to>
      <xdr:col>12</xdr:col>
      <xdr:colOff>314325</xdr:colOff>
      <xdr:row>220</xdr:row>
      <xdr:rowOff>123825</xdr:rowOff>
    </xdr:to>
    <xdr:graphicFrame>
      <xdr:nvGraphicFramePr>
        <xdr:cNvPr id="12" name="グラフ 106"/>
        <xdr:cNvGraphicFramePr/>
      </xdr:nvGraphicFramePr>
      <xdr:xfrm>
        <a:off x="3524250" y="36128325"/>
        <a:ext cx="2819400" cy="2352675"/>
      </xdr:xfrm>
      <a:graphic>
        <a:graphicData uri="http://schemas.openxmlformats.org/drawingml/2006/chart">
          <c:chart xmlns:c="http://schemas.openxmlformats.org/drawingml/2006/chart" r:id="rId12"/>
        </a:graphicData>
      </a:graphic>
    </xdr:graphicFrame>
    <xdr:clientData/>
  </xdr:twoCellAnchor>
  <xdr:twoCellAnchor>
    <xdr:from>
      <xdr:col>7</xdr:col>
      <xdr:colOff>0</xdr:colOff>
      <xdr:row>223</xdr:row>
      <xdr:rowOff>0</xdr:rowOff>
    </xdr:from>
    <xdr:to>
      <xdr:col>12</xdr:col>
      <xdr:colOff>314325</xdr:colOff>
      <xdr:row>236</xdr:row>
      <xdr:rowOff>123825</xdr:rowOff>
    </xdr:to>
    <xdr:graphicFrame>
      <xdr:nvGraphicFramePr>
        <xdr:cNvPr id="13" name="グラフ 106"/>
        <xdr:cNvGraphicFramePr/>
      </xdr:nvGraphicFramePr>
      <xdr:xfrm>
        <a:off x="3524250" y="38890575"/>
        <a:ext cx="2819400" cy="2352675"/>
      </xdr:xfrm>
      <a:graphic>
        <a:graphicData uri="http://schemas.openxmlformats.org/drawingml/2006/chart">
          <c:chart xmlns:c="http://schemas.openxmlformats.org/drawingml/2006/chart" r:id="rId13"/>
        </a:graphicData>
      </a:graphic>
    </xdr:graphicFrame>
    <xdr:clientData/>
  </xdr:twoCellAnchor>
  <xdr:twoCellAnchor>
    <xdr:from>
      <xdr:col>7</xdr:col>
      <xdr:colOff>0</xdr:colOff>
      <xdr:row>239</xdr:row>
      <xdr:rowOff>0</xdr:rowOff>
    </xdr:from>
    <xdr:to>
      <xdr:col>12</xdr:col>
      <xdr:colOff>314325</xdr:colOff>
      <xdr:row>252</xdr:row>
      <xdr:rowOff>123825</xdr:rowOff>
    </xdr:to>
    <xdr:graphicFrame>
      <xdr:nvGraphicFramePr>
        <xdr:cNvPr id="14" name="グラフ 106"/>
        <xdr:cNvGraphicFramePr/>
      </xdr:nvGraphicFramePr>
      <xdr:xfrm>
        <a:off x="3524250" y="41652825"/>
        <a:ext cx="2819400" cy="2352675"/>
      </xdr:xfrm>
      <a:graphic>
        <a:graphicData uri="http://schemas.openxmlformats.org/drawingml/2006/chart">
          <c:chart xmlns:c="http://schemas.openxmlformats.org/drawingml/2006/chart" r:id="rId14"/>
        </a:graphicData>
      </a:graphic>
    </xdr:graphicFrame>
    <xdr:clientData/>
  </xdr:twoCellAnchor>
  <xdr:twoCellAnchor>
    <xdr:from>
      <xdr:col>7</xdr:col>
      <xdr:colOff>0</xdr:colOff>
      <xdr:row>255</xdr:row>
      <xdr:rowOff>0</xdr:rowOff>
    </xdr:from>
    <xdr:to>
      <xdr:col>12</xdr:col>
      <xdr:colOff>314325</xdr:colOff>
      <xdr:row>268</xdr:row>
      <xdr:rowOff>123825</xdr:rowOff>
    </xdr:to>
    <xdr:graphicFrame>
      <xdr:nvGraphicFramePr>
        <xdr:cNvPr id="15" name="グラフ 106"/>
        <xdr:cNvGraphicFramePr/>
      </xdr:nvGraphicFramePr>
      <xdr:xfrm>
        <a:off x="3524250" y="44415075"/>
        <a:ext cx="2819400" cy="2352675"/>
      </xdr:xfrm>
      <a:graphic>
        <a:graphicData uri="http://schemas.openxmlformats.org/drawingml/2006/chart">
          <c:chart xmlns:c="http://schemas.openxmlformats.org/drawingml/2006/chart" r:id="rId15"/>
        </a:graphicData>
      </a:graphic>
    </xdr:graphicFrame>
    <xdr:clientData/>
  </xdr:twoCellAnchor>
  <xdr:twoCellAnchor>
    <xdr:from>
      <xdr:col>7</xdr:col>
      <xdr:colOff>0</xdr:colOff>
      <xdr:row>271</xdr:row>
      <xdr:rowOff>0</xdr:rowOff>
    </xdr:from>
    <xdr:to>
      <xdr:col>12</xdr:col>
      <xdr:colOff>314325</xdr:colOff>
      <xdr:row>284</xdr:row>
      <xdr:rowOff>123825</xdr:rowOff>
    </xdr:to>
    <xdr:graphicFrame>
      <xdr:nvGraphicFramePr>
        <xdr:cNvPr id="16" name="グラフ 106"/>
        <xdr:cNvGraphicFramePr/>
      </xdr:nvGraphicFramePr>
      <xdr:xfrm>
        <a:off x="3524250" y="47177325"/>
        <a:ext cx="2819400" cy="2352675"/>
      </xdr:xfrm>
      <a:graphic>
        <a:graphicData uri="http://schemas.openxmlformats.org/drawingml/2006/chart">
          <c:chart xmlns:c="http://schemas.openxmlformats.org/drawingml/2006/chart" r:id="rId16"/>
        </a:graphicData>
      </a:graphic>
    </xdr:graphicFrame>
    <xdr:clientData/>
  </xdr:twoCellAnchor>
  <xdr:twoCellAnchor>
    <xdr:from>
      <xdr:col>7</xdr:col>
      <xdr:colOff>0</xdr:colOff>
      <xdr:row>287</xdr:row>
      <xdr:rowOff>0</xdr:rowOff>
    </xdr:from>
    <xdr:to>
      <xdr:col>12</xdr:col>
      <xdr:colOff>314325</xdr:colOff>
      <xdr:row>300</xdr:row>
      <xdr:rowOff>123825</xdr:rowOff>
    </xdr:to>
    <xdr:graphicFrame>
      <xdr:nvGraphicFramePr>
        <xdr:cNvPr id="17" name="グラフ 106"/>
        <xdr:cNvGraphicFramePr/>
      </xdr:nvGraphicFramePr>
      <xdr:xfrm>
        <a:off x="3524250" y="49939575"/>
        <a:ext cx="2819400" cy="2352675"/>
      </xdr:xfrm>
      <a:graphic>
        <a:graphicData uri="http://schemas.openxmlformats.org/drawingml/2006/chart">
          <c:chart xmlns:c="http://schemas.openxmlformats.org/drawingml/2006/chart" r:id="rId17"/>
        </a:graphicData>
      </a:graphic>
    </xdr:graphicFrame>
    <xdr:clientData/>
  </xdr:twoCellAnchor>
  <xdr:twoCellAnchor>
    <xdr:from>
      <xdr:col>7</xdr:col>
      <xdr:colOff>0</xdr:colOff>
      <xdr:row>303</xdr:row>
      <xdr:rowOff>0</xdr:rowOff>
    </xdr:from>
    <xdr:to>
      <xdr:col>12</xdr:col>
      <xdr:colOff>314325</xdr:colOff>
      <xdr:row>316</xdr:row>
      <xdr:rowOff>123825</xdr:rowOff>
    </xdr:to>
    <xdr:graphicFrame>
      <xdr:nvGraphicFramePr>
        <xdr:cNvPr id="18" name="グラフ 106"/>
        <xdr:cNvGraphicFramePr/>
      </xdr:nvGraphicFramePr>
      <xdr:xfrm>
        <a:off x="3524250" y="52701825"/>
        <a:ext cx="2819400" cy="2352675"/>
      </xdr:xfrm>
      <a:graphic>
        <a:graphicData uri="http://schemas.openxmlformats.org/drawingml/2006/chart">
          <c:chart xmlns:c="http://schemas.openxmlformats.org/drawingml/2006/chart" r:id="rId18"/>
        </a:graphicData>
      </a:graphic>
    </xdr:graphicFrame>
    <xdr:clientData/>
  </xdr:twoCellAnchor>
  <xdr:twoCellAnchor>
    <xdr:from>
      <xdr:col>7</xdr:col>
      <xdr:colOff>0</xdr:colOff>
      <xdr:row>319</xdr:row>
      <xdr:rowOff>0</xdr:rowOff>
    </xdr:from>
    <xdr:to>
      <xdr:col>12</xdr:col>
      <xdr:colOff>314325</xdr:colOff>
      <xdr:row>332</xdr:row>
      <xdr:rowOff>123825</xdr:rowOff>
    </xdr:to>
    <xdr:graphicFrame>
      <xdr:nvGraphicFramePr>
        <xdr:cNvPr id="19" name="グラフ 106"/>
        <xdr:cNvGraphicFramePr/>
      </xdr:nvGraphicFramePr>
      <xdr:xfrm>
        <a:off x="3524250" y="55464075"/>
        <a:ext cx="2819400" cy="2352675"/>
      </xdr:xfrm>
      <a:graphic>
        <a:graphicData uri="http://schemas.openxmlformats.org/drawingml/2006/chart">
          <c:chart xmlns:c="http://schemas.openxmlformats.org/drawingml/2006/chart" r:id="rId19"/>
        </a:graphicData>
      </a:graphic>
    </xdr:graphicFrame>
    <xdr:clientData/>
  </xdr:twoCellAnchor>
  <xdr:twoCellAnchor>
    <xdr:from>
      <xdr:col>7</xdr:col>
      <xdr:colOff>0</xdr:colOff>
      <xdr:row>335</xdr:row>
      <xdr:rowOff>0</xdr:rowOff>
    </xdr:from>
    <xdr:to>
      <xdr:col>12</xdr:col>
      <xdr:colOff>314325</xdr:colOff>
      <xdr:row>348</xdr:row>
      <xdr:rowOff>123825</xdr:rowOff>
    </xdr:to>
    <xdr:graphicFrame>
      <xdr:nvGraphicFramePr>
        <xdr:cNvPr id="20" name="グラフ 106"/>
        <xdr:cNvGraphicFramePr/>
      </xdr:nvGraphicFramePr>
      <xdr:xfrm>
        <a:off x="3524250" y="58226325"/>
        <a:ext cx="2819400" cy="2352675"/>
      </xdr:xfrm>
      <a:graphic>
        <a:graphicData uri="http://schemas.openxmlformats.org/drawingml/2006/chart">
          <c:chart xmlns:c="http://schemas.openxmlformats.org/drawingml/2006/chart" r:id="rId20"/>
        </a:graphicData>
      </a:graphic>
    </xdr:graphicFrame>
    <xdr:clientData/>
  </xdr:twoCellAnchor>
  <xdr:twoCellAnchor>
    <xdr:from>
      <xdr:col>7</xdr:col>
      <xdr:colOff>0</xdr:colOff>
      <xdr:row>351</xdr:row>
      <xdr:rowOff>0</xdr:rowOff>
    </xdr:from>
    <xdr:to>
      <xdr:col>12</xdr:col>
      <xdr:colOff>314325</xdr:colOff>
      <xdr:row>364</xdr:row>
      <xdr:rowOff>123825</xdr:rowOff>
    </xdr:to>
    <xdr:graphicFrame>
      <xdr:nvGraphicFramePr>
        <xdr:cNvPr id="21" name="グラフ 106"/>
        <xdr:cNvGraphicFramePr/>
      </xdr:nvGraphicFramePr>
      <xdr:xfrm>
        <a:off x="3524250" y="60988575"/>
        <a:ext cx="2819400" cy="2352675"/>
      </xdr:xfrm>
      <a:graphic>
        <a:graphicData uri="http://schemas.openxmlformats.org/drawingml/2006/chart">
          <c:chart xmlns:c="http://schemas.openxmlformats.org/drawingml/2006/chart" r:id="rId21"/>
        </a:graphicData>
      </a:graphic>
    </xdr:graphicFrame>
    <xdr:clientData/>
  </xdr:twoCellAnchor>
  <xdr:twoCellAnchor>
    <xdr:from>
      <xdr:col>7</xdr:col>
      <xdr:colOff>0</xdr:colOff>
      <xdr:row>367</xdr:row>
      <xdr:rowOff>0</xdr:rowOff>
    </xdr:from>
    <xdr:to>
      <xdr:col>12</xdr:col>
      <xdr:colOff>314325</xdr:colOff>
      <xdr:row>380</xdr:row>
      <xdr:rowOff>123825</xdr:rowOff>
    </xdr:to>
    <xdr:graphicFrame>
      <xdr:nvGraphicFramePr>
        <xdr:cNvPr id="22" name="グラフ 106"/>
        <xdr:cNvGraphicFramePr/>
      </xdr:nvGraphicFramePr>
      <xdr:xfrm>
        <a:off x="3524250" y="63750825"/>
        <a:ext cx="2819400" cy="2352675"/>
      </xdr:xfrm>
      <a:graphic>
        <a:graphicData uri="http://schemas.openxmlformats.org/drawingml/2006/chart">
          <c:chart xmlns:c="http://schemas.openxmlformats.org/drawingml/2006/chart" r:id="rId22"/>
        </a:graphicData>
      </a:graphic>
    </xdr:graphicFrame>
    <xdr:clientData/>
  </xdr:twoCellAnchor>
  <xdr:twoCellAnchor>
    <xdr:from>
      <xdr:col>7</xdr:col>
      <xdr:colOff>0</xdr:colOff>
      <xdr:row>383</xdr:row>
      <xdr:rowOff>0</xdr:rowOff>
    </xdr:from>
    <xdr:to>
      <xdr:col>12</xdr:col>
      <xdr:colOff>314325</xdr:colOff>
      <xdr:row>396</xdr:row>
      <xdr:rowOff>123825</xdr:rowOff>
    </xdr:to>
    <xdr:graphicFrame>
      <xdr:nvGraphicFramePr>
        <xdr:cNvPr id="23" name="グラフ 106"/>
        <xdr:cNvGraphicFramePr/>
      </xdr:nvGraphicFramePr>
      <xdr:xfrm>
        <a:off x="3524250" y="66513075"/>
        <a:ext cx="2819400" cy="2352675"/>
      </xdr:xfrm>
      <a:graphic>
        <a:graphicData uri="http://schemas.openxmlformats.org/drawingml/2006/chart">
          <c:chart xmlns:c="http://schemas.openxmlformats.org/drawingml/2006/chart" r:id="rId23"/>
        </a:graphicData>
      </a:graphic>
    </xdr:graphicFrame>
    <xdr:clientData/>
  </xdr:twoCellAnchor>
  <xdr:twoCellAnchor>
    <xdr:from>
      <xdr:col>7</xdr:col>
      <xdr:colOff>0</xdr:colOff>
      <xdr:row>399</xdr:row>
      <xdr:rowOff>0</xdr:rowOff>
    </xdr:from>
    <xdr:to>
      <xdr:col>12</xdr:col>
      <xdr:colOff>314325</xdr:colOff>
      <xdr:row>412</xdr:row>
      <xdr:rowOff>123825</xdr:rowOff>
    </xdr:to>
    <xdr:graphicFrame>
      <xdr:nvGraphicFramePr>
        <xdr:cNvPr id="24" name="グラフ 106"/>
        <xdr:cNvGraphicFramePr/>
      </xdr:nvGraphicFramePr>
      <xdr:xfrm>
        <a:off x="3524250" y="69275325"/>
        <a:ext cx="2819400" cy="2352675"/>
      </xdr:xfrm>
      <a:graphic>
        <a:graphicData uri="http://schemas.openxmlformats.org/drawingml/2006/chart">
          <c:chart xmlns:c="http://schemas.openxmlformats.org/drawingml/2006/chart" r:id="rId24"/>
        </a:graphicData>
      </a:graphic>
    </xdr:graphicFrame>
    <xdr:clientData/>
  </xdr:twoCellAnchor>
  <xdr:twoCellAnchor>
    <xdr:from>
      <xdr:col>7</xdr:col>
      <xdr:colOff>0</xdr:colOff>
      <xdr:row>415</xdr:row>
      <xdr:rowOff>0</xdr:rowOff>
    </xdr:from>
    <xdr:to>
      <xdr:col>12</xdr:col>
      <xdr:colOff>314325</xdr:colOff>
      <xdr:row>428</xdr:row>
      <xdr:rowOff>123825</xdr:rowOff>
    </xdr:to>
    <xdr:graphicFrame>
      <xdr:nvGraphicFramePr>
        <xdr:cNvPr id="25" name="グラフ 106"/>
        <xdr:cNvGraphicFramePr/>
      </xdr:nvGraphicFramePr>
      <xdr:xfrm>
        <a:off x="3524250" y="72037575"/>
        <a:ext cx="2819400" cy="2352675"/>
      </xdr:xfrm>
      <a:graphic>
        <a:graphicData uri="http://schemas.openxmlformats.org/drawingml/2006/chart">
          <c:chart xmlns:c="http://schemas.openxmlformats.org/drawingml/2006/chart" r:id="rId25"/>
        </a:graphicData>
      </a:graphic>
    </xdr:graphicFrame>
    <xdr:clientData/>
  </xdr:twoCellAnchor>
  <xdr:twoCellAnchor>
    <xdr:from>
      <xdr:col>7</xdr:col>
      <xdr:colOff>0</xdr:colOff>
      <xdr:row>431</xdr:row>
      <xdr:rowOff>0</xdr:rowOff>
    </xdr:from>
    <xdr:to>
      <xdr:col>12</xdr:col>
      <xdr:colOff>314325</xdr:colOff>
      <xdr:row>444</xdr:row>
      <xdr:rowOff>123825</xdr:rowOff>
    </xdr:to>
    <xdr:graphicFrame>
      <xdr:nvGraphicFramePr>
        <xdr:cNvPr id="26" name="グラフ 106"/>
        <xdr:cNvGraphicFramePr/>
      </xdr:nvGraphicFramePr>
      <xdr:xfrm>
        <a:off x="3524250" y="74799825"/>
        <a:ext cx="2819400" cy="2352675"/>
      </xdr:xfrm>
      <a:graphic>
        <a:graphicData uri="http://schemas.openxmlformats.org/drawingml/2006/chart">
          <c:chart xmlns:c="http://schemas.openxmlformats.org/drawingml/2006/chart" r:id="rId26"/>
        </a:graphicData>
      </a:graphic>
    </xdr:graphicFrame>
    <xdr:clientData/>
  </xdr:twoCellAnchor>
  <xdr:twoCellAnchor>
    <xdr:from>
      <xdr:col>7</xdr:col>
      <xdr:colOff>0</xdr:colOff>
      <xdr:row>447</xdr:row>
      <xdr:rowOff>0</xdr:rowOff>
    </xdr:from>
    <xdr:to>
      <xdr:col>12</xdr:col>
      <xdr:colOff>314325</xdr:colOff>
      <xdr:row>460</xdr:row>
      <xdr:rowOff>123825</xdr:rowOff>
    </xdr:to>
    <xdr:graphicFrame>
      <xdr:nvGraphicFramePr>
        <xdr:cNvPr id="27" name="グラフ 106"/>
        <xdr:cNvGraphicFramePr/>
      </xdr:nvGraphicFramePr>
      <xdr:xfrm>
        <a:off x="3524250" y="77562075"/>
        <a:ext cx="2819400" cy="2352675"/>
      </xdr:xfrm>
      <a:graphic>
        <a:graphicData uri="http://schemas.openxmlformats.org/drawingml/2006/chart">
          <c:chart xmlns:c="http://schemas.openxmlformats.org/drawingml/2006/chart" r:id="rId27"/>
        </a:graphicData>
      </a:graphic>
    </xdr:graphicFrame>
    <xdr:clientData/>
  </xdr:twoCellAnchor>
  <xdr:twoCellAnchor>
    <xdr:from>
      <xdr:col>7</xdr:col>
      <xdr:colOff>0</xdr:colOff>
      <xdr:row>463</xdr:row>
      <xdr:rowOff>0</xdr:rowOff>
    </xdr:from>
    <xdr:to>
      <xdr:col>12</xdr:col>
      <xdr:colOff>314325</xdr:colOff>
      <xdr:row>476</xdr:row>
      <xdr:rowOff>123825</xdr:rowOff>
    </xdr:to>
    <xdr:graphicFrame>
      <xdr:nvGraphicFramePr>
        <xdr:cNvPr id="28" name="グラフ 106"/>
        <xdr:cNvGraphicFramePr/>
      </xdr:nvGraphicFramePr>
      <xdr:xfrm>
        <a:off x="3524250" y="80324325"/>
        <a:ext cx="2819400" cy="2352675"/>
      </xdr:xfrm>
      <a:graphic>
        <a:graphicData uri="http://schemas.openxmlformats.org/drawingml/2006/chart">
          <c:chart xmlns:c="http://schemas.openxmlformats.org/drawingml/2006/chart" r:id="rId28"/>
        </a:graphicData>
      </a:graphic>
    </xdr:graphicFrame>
    <xdr:clientData/>
  </xdr:twoCellAnchor>
  <xdr:twoCellAnchor>
    <xdr:from>
      <xdr:col>7</xdr:col>
      <xdr:colOff>0</xdr:colOff>
      <xdr:row>479</xdr:row>
      <xdr:rowOff>0</xdr:rowOff>
    </xdr:from>
    <xdr:to>
      <xdr:col>12</xdr:col>
      <xdr:colOff>314325</xdr:colOff>
      <xdr:row>492</xdr:row>
      <xdr:rowOff>123825</xdr:rowOff>
    </xdr:to>
    <xdr:graphicFrame>
      <xdr:nvGraphicFramePr>
        <xdr:cNvPr id="29" name="グラフ 106"/>
        <xdr:cNvGraphicFramePr/>
      </xdr:nvGraphicFramePr>
      <xdr:xfrm>
        <a:off x="3524250" y="83086575"/>
        <a:ext cx="2819400" cy="2352675"/>
      </xdr:xfrm>
      <a:graphic>
        <a:graphicData uri="http://schemas.openxmlformats.org/drawingml/2006/chart">
          <c:chart xmlns:c="http://schemas.openxmlformats.org/drawingml/2006/chart" r:id="rId29"/>
        </a:graphicData>
      </a:graphic>
    </xdr:graphicFrame>
    <xdr:clientData/>
  </xdr:twoCellAnchor>
  <xdr:twoCellAnchor>
    <xdr:from>
      <xdr:col>7</xdr:col>
      <xdr:colOff>0</xdr:colOff>
      <xdr:row>495</xdr:row>
      <xdr:rowOff>0</xdr:rowOff>
    </xdr:from>
    <xdr:to>
      <xdr:col>12</xdr:col>
      <xdr:colOff>314325</xdr:colOff>
      <xdr:row>508</xdr:row>
      <xdr:rowOff>123825</xdr:rowOff>
    </xdr:to>
    <xdr:graphicFrame>
      <xdr:nvGraphicFramePr>
        <xdr:cNvPr id="30" name="グラフ 106"/>
        <xdr:cNvGraphicFramePr/>
      </xdr:nvGraphicFramePr>
      <xdr:xfrm>
        <a:off x="3524250" y="85848825"/>
        <a:ext cx="2819400" cy="2352675"/>
      </xdr:xfrm>
      <a:graphic>
        <a:graphicData uri="http://schemas.openxmlformats.org/drawingml/2006/chart">
          <c:chart xmlns:c="http://schemas.openxmlformats.org/drawingml/2006/chart" r:id="rId30"/>
        </a:graphicData>
      </a:graphic>
    </xdr:graphicFrame>
    <xdr:clientData/>
  </xdr:twoCellAnchor>
  <xdr:twoCellAnchor>
    <xdr:from>
      <xdr:col>7</xdr:col>
      <xdr:colOff>0</xdr:colOff>
      <xdr:row>511</xdr:row>
      <xdr:rowOff>0</xdr:rowOff>
    </xdr:from>
    <xdr:to>
      <xdr:col>12</xdr:col>
      <xdr:colOff>314325</xdr:colOff>
      <xdr:row>524</xdr:row>
      <xdr:rowOff>123825</xdr:rowOff>
    </xdr:to>
    <xdr:graphicFrame>
      <xdr:nvGraphicFramePr>
        <xdr:cNvPr id="31" name="グラフ 106"/>
        <xdr:cNvGraphicFramePr/>
      </xdr:nvGraphicFramePr>
      <xdr:xfrm>
        <a:off x="3524250" y="88611075"/>
        <a:ext cx="2819400" cy="2352675"/>
      </xdr:xfrm>
      <a:graphic>
        <a:graphicData uri="http://schemas.openxmlformats.org/drawingml/2006/chart">
          <c:chart xmlns:c="http://schemas.openxmlformats.org/drawingml/2006/chart" r:id="rId31"/>
        </a:graphicData>
      </a:graphic>
    </xdr:graphicFrame>
    <xdr:clientData/>
  </xdr:twoCellAnchor>
  <xdr:twoCellAnchor>
    <xdr:from>
      <xdr:col>7</xdr:col>
      <xdr:colOff>0</xdr:colOff>
      <xdr:row>527</xdr:row>
      <xdr:rowOff>0</xdr:rowOff>
    </xdr:from>
    <xdr:to>
      <xdr:col>12</xdr:col>
      <xdr:colOff>314325</xdr:colOff>
      <xdr:row>540</xdr:row>
      <xdr:rowOff>123825</xdr:rowOff>
    </xdr:to>
    <xdr:graphicFrame>
      <xdr:nvGraphicFramePr>
        <xdr:cNvPr id="32" name="グラフ 106"/>
        <xdr:cNvGraphicFramePr/>
      </xdr:nvGraphicFramePr>
      <xdr:xfrm>
        <a:off x="3524250" y="91373325"/>
        <a:ext cx="2819400" cy="2352675"/>
      </xdr:xfrm>
      <a:graphic>
        <a:graphicData uri="http://schemas.openxmlformats.org/drawingml/2006/chart">
          <c:chart xmlns:c="http://schemas.openxmlformats.org/drawingml/2006/chart" r:id="rId32"/>
        </a:graphicData>
      </a:graphic>
    </xdr:graphicFrame>
    <xdr:clientData/>
  </xdr:twoCellAnchor>
  <xdr:twoCellAnchor>
    <xdr:from>
      <xdr:col>7</xdr:col>
      <xdr:colOff>0</xdr:colOff>
      <xdr:row>543</xdr:row>
      <xdr:rowOff>0</xdr:rowOff>
    </xdr:from>
    <xdr:to>
      <xdr:col>12</xdr:col>
      <xdr:colOff>314325</xdr:colOff>
      <xdr:row>556</xdr:row>
      <xdr:rowOff>123825</xdr:rowOff>
    </xdr:to>
    <xdr:graphicFrame>
      <xdr:nvGraphicFramePr>
        <xdr:cNvPr id="33" name="グラフ 106"/>
        <xdr:cNvGraphicFramePr/>
      </xdr:nvGraphicFramePr>
      <xdr:xfrm>
        <a:off x="3524250" y="94135575"/>
        <a:ext cx="2819400" cy="2352675"/>
      </xdr:xfrm>
      <a:graphic>
        <a:graphicData uri="http://schemas.openxmlformats.org/drawingml/2006/chart">
          <c:chart xmlns:c="http://schemas.openxmlformats.org/drawingml/2006/chart" r:id="rId33"/>
        </a:graphicData>
      </a:graphic>
    </xdr:graphicFrame>
    <xdr:clientData/>
  </xdr:twoCellAnchor>
  <xdr:twoCellAnchor>
    <xdr:from>
      <xdr:col>7</xdr:col>
      <xdr:colOff>0</xdr:colOff>
      <xdr:row>559</xdr:row>
      <xdr:rowOff>0</xdr:rowOff>
    </xdr:from>
    <xdr:to>
      <xdr:col>12</xdr:col>
      <xdr:colOff>314325</xdr:colOff>
      <xdr:row>572</xdr:row>
      <xdr:rowOff>123825</xdr:rowOff>
    </xdr:to>
    <xdr:graphicFrame>
      <xdr:nvGraphicFramePr>
        <xdr:cNvPr id="34" name="グラフ 106"/>
        <xdr:cNvGraphicFramePr/>
      </xdr:nvGraphicFramePr>
      <xdr:xfrm>
        <a:off x="3524250" y="96897825"/>
        <a:ext cx="2819400" cy="2352675"/>
      </xdr:xfrm>
      <a:graphic>
        <a:graphicData uri="http://schemas.openxmlformats.org/drawingml/2006/chart">
          <c:chart xmlns:c="http://schemas.openxmlformats.org/drawingml/2006/chart" r:id="rId34"/>
        </a:graphicData>
      </a:graphic>
    </xdr:graphicFrame>
    <xdr:clientData/>
  </xdr:twoCellAnchor>
  <xdr:twoCellAnchor>
    <xdr:from>
      <xdr:col>7</xdr:col>
      <xdr:colOff>0</xdr:colOff>
      <xdr:row>575</xdr:row>
      <xdr:rowOff>0</xdr:rowOff>
    </xdr:from>
    <xdr:to>
      <xdr:col>12</xdr:col>
      <xdr:colOff>314325</xdr:colOff>
      <xdr:row>588</xdr:row>
      <xdr:rowOff>123825</xdr:rowOff>
    </xdr:to>
    <xdr:graphicFrame>
      <xdr:nvGraphicFramePr>
        <xdr:cNvPr id="35" name="グラフ 106"/>
        <xdr:cNvGraphicFramePr/>
      </xdr:nvGraphicFramePr>
      <xdr:xfrm>
        <a:off x="3524250" y="99660075"/>
        <a:ext cx="2819400" cy="2352675"/>
      </xdr:xfrm>
      <a:graphic>
        <a:graphicData uri="http://schemas.openxmlformats.org/drawingml/2006/chart">
          <c:chart xmlns:c="http://schemas.openxmlformats.org/drawingml/2006/chart" r:id="rId35"/>
        </a:graphicData>
      </a:graphic>
    </xdr:graphicFrame>
    <xdr:clientData/>
  </xdr:twoCellAnchor>
  <xdr:twoCellAnchor>
    <xdr:from>
      <xdr:col>7</xdr:col>
      <xdr:colOff>0</xdr:colOff>
      <xdr:row>591</xdr:row>
      <xdr:rowOff>0</xdr:rowOff>
    </xdr:from>
    <xdr:to>
      <xdr:col>12</xdr:col>
      <xdr:colOff>314325</xdr:colOff>
      <xdr:row>604</xdr:row>
      <xdr:rowOff>123825</xdr:rowOff>
    </xdr:to>
    <xdr:graphicFrame>
      <xdr:nvGraphicFramePr>
        <xdr:cNvPr id="36" name="グラフ 106"/>
        <xdr:cNvGraphicFramePr/>
      </xdr:nvGraphicFramePr>
      <xdr:xfrm>
        <a:off x="3524250" y="102422325"/>
        <a:ext cx="2819400" cy="2352675"/>
      </xdr:xfrm>
      <a:graphic>
        <a:graphicData uri="http://schemas.openxmlformats.org/drawingml/2006/chart">
          <c:chart xmlns:c="http://schemas.openxmlformats.org/drawingml/2006/chart" r:id="rId36"/>
        </a:graphicData>
      </a:graphic>
    </xdr:graphicFrame>
    <xdr:clientData/>
  </xdr:twoCellAnchor>
  <xdr:twoCellAnchor>
    <xdr:from>
      <xdr:col>7</xdr:col>
      <xdr:colOff>0</xdr:colOff>
      <xdr:row>607</xdr:row>
      <xdr:rowOff>0</xdr:rowOff>
    </xdr:from>
    <xdr:to>
      <xdr:col>12</xdr:col>
      <xdr:colOff>314325</xdr:colOff>
      <xdr:row>620</xdr:row>
      <xdr:rowOff>123825</xdr:rowOff>
    </xdr:to>
    <xdr:graphicFrame>
      <xdr:nvGraphicFramePr>
        <xdr:cNvPr id="37" name="グラフ 106"/>
        <xdr:cNvGraphicFramePr/>
      </xdr:nvGraphicFramePr>
      <xdr:xfrm>
        <a:off x="3524250" y="105184575"/>
        <a:ext cx="2819400" cy="2352675"/>
      </xdr:xfrm>
      <a:graphic>
        <a:graphicData uri="http://schemas.openxmlformats.org/drawingml/2006/chart">
          <c:chart xmlns:c="http://schemas.openxmlformats.org/drawingml/2006/chart" r:id="rId37"/>
        </a:graphicData>
      </a:graphic>
    </xdr:graphicFrame>
    <xdr:clientData/>
  </xdr:twoCellAnchor>
  <xdr:twoCellAnchor>
    <xdr:from>
      <xdr:col>7</xdr:col>
      <xdr:colOff>0</xdr:colOff>
      <xdr:row>623</xdr:row>
      <xdr:rowOff>0</xdr:rowOff>
    </xdr:from>
    <xdr:to>
      <xdr:col>12</xdr:col>
      <xdr:colOff>314325</xdr:colOff>
      <xdr:row>636</xdr:row>
      <xdr:rowOff>123825</xdr:rowOff>
    </xdr:to>
    <xdr:graphicFrame>
      <xdr:nvGraphicFramePr>
        <xdr:cNvPr id="38" name="グラフ 106"/>
        <xdr:cNvGraphicFramePr/>
      </xdr:nvGraphicFramePr>
      <xdr:xfrm>
        <a:off x="3524250" y="107946825"/>
        <a:ext cx="2819400" cy="2352675"/>
      </xdr:xfrm>
      <a:graphic>
        <a:graphicData uri="http://schemas.openxmlformats.org/drawingml/2006/chart">
          <c:chart xmlns:c="http://schemas.openxmlformats.org/drawingml/2006/chart" r:id="rId38"/>
        </a:graphicData>
      </a:graphic>
    </xdr:graphicFrame>
    <xdr:clientData/>
  </xdr:twoCellAnchor>
  <xdr:twoCellAnchor>
    <xdr:from>
      <xdr:col>7</xdr:col>
      <xdr:colOff>0</xdr:colOff>
      <xdr:row>639</xdr:row>
      <xdr:rowOff>0</xdr:rowOff>
    </xdr:from>
    <xdr:to>
      <xdr:col>12</xdr:col>
      <xdr:colOff>314325</xdr:colOff>
      <xdr:row>652</xdr:row>
      <xdr:rowOff>123825</xdr:rowOff>
    </xdr:to>
    <xdr:graphicFrame>
      <xdr:nvGraphicFramePr>
        <xdr:cNvPr id="39" name="グラフ 106"/>
        <xdr:cNvGraphicFramePr/>
      </xdr:nvGraphicFramePr>
      <xdr:xfrm>
        <a:off x="3524250" y="110709075"/>
        <a:ext cx="2819400" cy="2352675"/>
      </xdr:xfrm>
      <a:graphic>
        <a:graphicData uri="http://schemas.openxmlformats.org/drawingml/2006/chart">
          <c:chart xmlns:c="http://schemas.openxmlformats.org/drawingml/2006/chart" r:id="rId39"/>
        </a:graphicData>
      </a:graphic>
    </xdr:graphicFrame>
    <xdr:clientData/>
  </xdr:twoCellAnchor>
  <xdr:twoCellAnchor>
    <xdr:from>
      <xdr:col>7</xdr:col>
      <xdr:colOff>0</xdr:colOff>
      <xdr:row>655</xdr:row>
      <xdr:rowOff>0</xdr:rowOff>
    </xdr:from>
    <xdr:to>
      <xdr:col>12</xdr:col>
      <xdr:colOff>314325</xdr:colOff>
      <xdr:row>668</xdr:row>
      <xdr:rowOff>123825</xdr:rowOff>
    </xdr:to>
    <xdr:graphicFrame>
      <xdr:nvGraphicFramePr>
        <xdr:cNvPr id="40" name="グラフ 106"/>
        <xdr:cNvGraphicFramePr/>
      </xdr:nvGraphicFramePr>
      <xdr:xfrm>
        <a:off x="3524250" y="113471325"/>
        <a:ext cx="2819400" cy="2352675"/>
      </xdr:xfrm>
      <a:graphic>
        <a:graphicData uri="http://schemas.openxmlformats.org/drawingml/2006/chart">
          <c:chart xmlns:c="http://schemas.openxmlformats.org/drawingml/2006/chart" r:id="rId40"/>
        </a:graphicData>
      </a:graphic>
    </xdr:graphicFrame>
    <xdr:clientData/>
  </xdr:twoCellAnchor>
  <xdr:twoCellAnchor>
    <xdr:from>
      <xdr:col>7</xdr:col>
      <xdr:colOff>0</xdr:colOff>
      <xdr:row>671</xdr:row>
      <xdr:rowOff>0</xdr:rowOff>
    </xdr:from>
    <xdr:to>
      <xdr:col>12</xdr:col>
      <xdr:colOff>314325</xdr:colOff>
      <xdr:row>684</xdr:row>
      <xdr:rowOff>123825</xdr:rowOff>
    </xdr:to>
    <xdr:graphicFrame>
      <xdr:nvGraphicFramePr>
        <xdr:cNvPr id="41" name="グラフ 106"/>
        <xdr:cNvGraphicFramePr/>
      </xdr:nvGraphicFramePr>
      <xdr:xfrm>
        <a:off x="3524250" y="116233575"/>
        <a:ext cx="2819400" cy="2352675"/>
      </xdr:xfrm>
      <a:graphic>
        <a:graphicData uri="http://schemas.openxmlformats.org/drawingml/2006/chart">
          <c:chart xmlns:c="http://schemas.openxmlformats.org/drawingml/2006/chart" r:id="rId41"/>
        </a:graphicData>
      </a:graphic>
    </xdr:graphicFrame>
    <xdr:clientData/>
  </xdr:twoCellAnchor>
  <xdr:twoCellAnchor>
    <xdr:from>
      <xdr:col>7</xdr:col>
      <xdr:colOff>0</xdr:colOff>
      <xdr:row>687</xdr:row>
      <xdr:rowOff>0</xdr:rowOff>
    </xdr:from>
    <xdr:to>
      <xdr:col>12</xdr:col>
      <xdr:colOff>314325</xdr:colOff>
      <xdr:row>700</xdr:row>
      <xdr:rowOff>123825</xdr:rowOff>
    </xdr:to>
    <xdr:graphicFrame>
      <xdr:nvGraphicFramePr>
        <xdr:cNvPr id="42" name="グラフ 106"/>
        <xdr:cNvGraphicFramePr/>
      </xdr:nvGraphicFramePr>
      <xdr:xfrm>
        <a:off x="3524250" y="118995825"/>
        <a:ext cx="2819400" cy="2352675"/>
      </xdr:xfrm>
      <a:graphic>
        <a:graphicData uri="http://schemas.openxmlformats.org/drawingml/2006/chart">
          <c:chart xmlns:c="http://schemas.openxmlformats.org/drawingml/2006/chart" r:id="rId42"/>
        </a:graphicData>
      </a:graphic>
    </xdr:graphicFrame>
    <xdr:clientData/>
  </xdr:twoCellAnchor>
  <xdr:twoCellAnchor>
    <xdr:from>
      <xdr:col>7</xdr:col>
      <xdr:colOff>0</xdr:colOff>
      <xdr:row>703</xdr:row>
      <xdr:rowOff>0</xdr:rowOff>
    </xdr:from>
    <xdr:to>
      <xdr:col>12</xdr:col>
      <xdr:colOff>314325</xdr:colOff>
      <xdr:row>716</xdr:row>
      <xdr:rowOff>123825</xdr:rowOff>
    </xdr:to>
    <xdr:graphicFrame>
      <xdr:nvGraphicFramePr>
        <xdr:cNvPr id="43" name="グラフ 106"/>
        <xdr:cNvGraphicFramePr/>
      </xdr:nvGraphicFramePr>
      <xdr:xfrm>
        <a:off x="3524250" y="121758075"/>
        <a:ext cx="2819400" cy="2352675"/>
      </xdr:xfrm>
      <a:graphic>
        <a:graphicData uri="http://schemas.openxmlformats.org/drawingml/2006/chart">
          <c:chart xmlns:c="http://schemas.openxmlformats.org/drawingml/2006/chart" r:id="rId43"/>
        </a:graphicData>
      </a:graphic>
    </xdr:graphicFrame>
    <xdr:clientData/>
  </xdr:twoCellAnchor>
  <xdr:twoCellAnchor>
    <xdr:from>
      <xdr:col>7</xdr:col>
      <xdr:colOff>0</xdr:colOff>
      <xdr:row>719</xdr:row>
      <xdr:rowOff>0</xdr:rowOff>
    </xdr:from>
    <xdr:to>
      <xdr:col>12</xdr:col>
      <xdr:colOff>314325</xdr:colOff>
      <xdr:row>732</xdr:row>
      <xdr:rowOff>123825</xdr:rowOff>
    </xdr:to>
    <xdr:graphicFrame>
      <xdr:nvGraphicFramePr>
        <xdr:cNvPr id="44" name="グラフ 106"/>
        <xdr:cNvGraphicFramePr/>
      </xdr:nvGraphicFramePr>
      <xdr:xfrm>
        <a:off x="3524250" y="124520325"/>
        <a:ext cx="2819400" cy="2352675"/>
      </xdr:xfrm>
      <a:graphic>
        <a:graphicData uri="http://schemas.openxmlformats.org/drawingml/2006/chart">
          <c:chart xmlns:c="http://schemas.openxmlformats.org/drawingml/2006/chart" r:id="rId44"/>
        </a:graphicData>
      </a:graphic>
    </xdr:graphicFrame>
    <xdr:clientData/>
  </xdr:twoCellAnchor>
  <xdr:twoCellAnchor>
    <xdr:from>
      <xdr:col>7</xdr:col>
      <xdr:colOff>0</xdr:colOff>
      <xdr:row>735</xdr:row>
      <xdr:rowOff>0</xdr:rowOff>
    </xdr:from>
    <xdr:to>
      <xdr:col>12</xdr:col>
      <xdr:colOff>314325</xdr:colOff>
      <xdr:row>748</xdr:row>
      <xdr:rowOff>123825</xdr:rowOff>
    </xdr:to>
    <xdr:graphicFrame>
      <xdr:nvGraphicFramePr>
        <xdr:cNvPr id="45" name="グラフ 106"/>
        <xdr:cNvGraphicFramePr/>
      </xdr:nvGraphicFramePr>
      <xdr:xfrm>
        <a:off x="3524250" y="127282575"/>
        <a:ext cx="2819400" cy="2352675"/>
      </xdr:xfrm>
      <a:graphic>
        <a:graphicData uri="http://schemas.openxmlformats.org/drawingml/2006/chart">
          <c:chart xmlns:c="http://schemas.openxmlformats.org/drawingml/2006/chart" r:id="rId45"/>
        </a:graphicData>
      </a:graphic>
    </xdr:graphicFrame>
    <xdr:clientData/>
  </xdr:twoCellAnchor>
  <xdr:twoCellAnchor>
    <xdr:from>
      <xdr:col>6</xdr:col>
      <xdr:colOff>600075</xdr:colOff>
      <xdr:row>15</xdr:row>
      <xdr:rowOff>9525</xdr:rowOff>
    </xdr:from>
    <xdr:to>
      <xdr:col>12</xdr:col>
      <xdr:colOff>323850</xdr:colOff>
      <xdr:row>29</xdr:row>
      <xdr:rowOff>9525</xdr:rowOff>
    </xdr:to>
    <xdr:graphicFrame>
      <xdr:nvGraphicFramePr>
        <xdr:cNvPr id="46" name="グラフ 122"/>
        <xdr:cNvGraphicFramePr/>
      </xdr:nvGraphicFramePr>
      <xdr:xfrm>
        <a:off x="3524250" y="3000375"/>
        <a:ext cx="2828925" cy="2381250"/>
      </xdr:xfrm>
      <a:graphic>
        <a:graphicData uri="http://schemas.openxmlformats.org/drawingml/2006/chart">
          <c:chart xmlns:c="http://schemas.openxmlformats.org/drawingml/2006/chart" r:id="rId4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tabColor rgb="FFFFFF99"/>
  </sheetPr>
  <dimension ref="A2:D16"/>
  <sheetViews>
    <sheetView tabSelected="1" zoomScale="80" zoomScaleNormal="80" zoomScalePageLayoutView="0" workbookViewId="0" topLeftCell="A1">
      <selection activeCell="A1" sqref="A1"/>
    </sheetView>
  </sheetViews>
  <sheetFormatPr defaultColWidth="9.140625" defaultRowHeight="15"/>
  <cols>
    <col min="1" max="1" width="1.7109375" style="94" customWidth="1"/>
    <col min="2" max="2" width="2.421875" style="94" customWidth="1"/>
    <col min="3" max="3" width="79.421875" style="94" customWidth="1"/>
    <col min="4" max="4" width="2.421875" style="94" customWidth="1"/>
    <col min="5" max="16384" width="9.00390625" style="94" customWidth="1"/>
  </cols>
  <sheetData>
    <row r="2" spans="1:4" ht="17.25">
      <c r="A2" s="183" t="s">
        <v>97</v>
      </c>
      <c r="B2" s="184"/>
      <c r="C2" s="184"/>
      <c r="D2" s="103"/>
    </row>
    <row r="3" spans="1:4" ht="17.25">
      <c r="A3" s="95"/>
      <c r="B3" s="96"/>
      <c r="C3" s="104"/>
      <c r="D3" s="105"/>
    </row>
    <row r="4" spans="1:4" ht="14.25">
      <c r="A4" s="97"/>
      <c r="B4" s="180" t="s">
        <v>121</v>
      </c>
      <c r="C4" s="180"/>
      <c r="D4" s="105"/>
    </row>
    <row r="5" spans="1:4" ht="13.5">
      <c r="A5" s="97"/>
      <c r="B5" s="98"/>
      <c r="C5" s="106" t="s">
        <v>112</v>
      </c>
      <c r="D5" s="105"/>
    </row>
    <row r="6" spans="1:4" ht="27.75" customHeight="1">
      <c r="A6" s="97"/>
      <c r="B6" s="98"/>
      <c r="C6" s="106" t="s">
        <v>101</v>
      </c>
      <c r="D6" s="105"/>
    </row>
    <row r="7" spans="1:4" ht="14.25">
      <c r="A7" s="97"/>
      <c r="B7" s="99"/>
      <c r="C7" s="107" t="s">
        <v>102</v>
      </c>
      <c r="D7" s="105"/>
    </row>
    <row r="8" spans="1:4" ht="14.25">
      <c r="A8" s="97"/>
      <c r="B8" s="180" t="s">
        <v>98</v>
      </c>
      <c r="C8" s="180"/>
      <c r="D8" s="105"/>
    </row>
    <row r="9" spans="1:4" ht="13.5">
      <c r="A9" s="97"/>
      <c r="B9" s="98"/>
      <c r="C9" s="108" t="s">
        <v>99</v>
      </c>
      <c r="D9" s="105"/>
    </row>
    <row r="10" spans="1:4" ht="54.75" customHeight="1">
      <c r="A10" s="97"/>
      <c r="B10" s="98"/>
      <c r="C10" s="106" t="s">
        <v>122</v>
      </c>
      <c r="D10" s="105"/>
    </row>
    <row r="11" spans="1:4" ht="13.5">
      <c r="A11" s="97"/>
      <c r="B11" s="98"/>
      <c r="C11" s="106" t="s">
        <v>131</v>
      </c>
      <c r="D11" s="105"/>
    </row>
    <row r="12" spans="1:4" ht="40.5" customHeight="1">
      <c r="A12" s="97"/>
      <c r="B12" s="98"/>
      <c r="C12" s="106" t="s">
        <v>130</v>
      </c>
      <c r="D12" s="105"/>
    </row>
    <row r="13" spans="1:4" ht="27.75" customHeight="1">
      <c r="A13" s="97"/>
      <c r="B13" s="98"/>
      <c r="C13" s="106" t="s">
        <v>100</v>
      </c>
      <c r="D13" s="105"/>
    </row>
    <row r="14" spans="1:4" ht="14.25">
      <c r="A14" s="97"/>
      <c r="B14" s="99"/>
      <c r="C14" s="109" t="s">
        <v>102</v>
      </c>
      <c r="D14" s="105"/>
    </row>
    <row r="15" spans="1:4" ht="30.75" customHeight="1">
      <c r="A15" s="97"/>
      <c r="B15" s="181" t="s">
        <v>123</v>
      </c>
      <c r="C15" s="182"/>
      <c r="D15" s="105"/>
    </row>
    <row r="16" spans="1:4" ht="13.5">
      <c r="A16" s="100"/>
      <c r="B16" s="101"/>
      <c r="C16" s="101"/>
      <c r="D16" s="102"/>
    </row>
  </sheetData>
  <sheetProtection password="CC3D" sheet="1"/>
  <mergeCells count="4">
    <mergeCell ref="B4:C4"/>
    <mergeCell ref="B8:C8"/>
    <mergeCell ref="B15:C15"/>
    <mergeCell ref="A2:C2"/>
  </mergeCells>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sheetPr codeName="Sheet1">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A2" sqref="A2"/>
    </sheetView>
  </sheetViews>
  <sheetFormatPr defaultColWidth="9.140625" defaultRowHeight="15"/>
  <cols>
    <col min="1" max="3" width="5.57421875" style="5" customWidth="1"/>
    <col min="4" max="4" width="12.57421875" style="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3"/>
      <c r="B2" s="3"/>
      <c r="C2" s="3"/>
      <c r="D2" s="4"/>
      <c r="E2" s="3"/>
      <c r="F2" s="6"/>
      <c r="G2" s="6"/>
      <c r="H2" s="6"/>
      <c r="I2" s="6"/>
      <c r="J2" s="6"/>
      <c r="K2" s="6"/>
      <c r="L2" s="6"/>
      <c r="M2" s="6"/>
      <c r="N2" s="6"/>
      <c r="O2" s="6"/>
      <c r="P2" s="6"/>
      <c r="Q2" s="6"/>
      <c r="R2" s="6"/>
      <c r="S2" s="6"/>
      <c r="T2" s="6"/>
    </row>
    <row r="3" spans="1:20" ht="13.5">
      <c r="A3" s="3"/>
      <c r="B3" s="3"/>
      <c r="C3" s="3"/>
      <c r="D3" s="4"/>
      <c r="E3" s="3"/>
      <c r="F3" s="6"/>
      <c r="G3" s="6"/>
      <c r="H3" s="6"/>
      <c r="I3" s="6"/>
      <c r="J3" s="6"/>
      <c r="K3" s="6"/>
      <c r="L3" s="6"/>
      <c r="M3" s="6"/>
      <c r="N3" s="6"/>
      <c r="O3" s="6"/>
      <c r="P3" s="6"/>
      <c r="Q3" s="6"/>
      <c r="R3" s="6"/>
      <c r="S3" s="6"/>
      <c r="T3" s="6"/>
    </row>
    <row r="4" spans="1:20" ht="13.5">
      <c r="A4" s="3"/>
      <c r="B4" s="3"/>
      <c r="C4" s="3"/>
      <c r="D4" s="4"/>
      <c r="E4" s="3"/>
      <c r="F4" s="6"/>
      <c r="G4" s="6"/>
      <c r="H4" s="6"/>
      <c r="I4" s="6"/>
      <c r="J4" s="6"/>
      <c r="K4" s="6"/>
      <c r="L4" s="6"/>
      <c r="M4" s="6"/>
      <c r="N4" s="6"/>
      <c r="O4" s="6"/>
      <c r="P4" s="6"/>
      <c r="Q4" s="6"/>
      <c r="R4" s="6"/>
      <c r="S4" s="6"/>
      <c r="T4" s="6"/>
    </row>
    <row r="5" spans="1:20" ht="13.5">
      <c r="A5" s="3"/>
      <c r="B5" s="3"/>
      <c r="C5" s="3"/>
      <c r="D5" s="4"/>
      <c r="E5" s="3"/>
      <c r="F5" s="6"/>
      <c r="G5" s="6"/>
      <c r="H5" s="6"/>
      <c r="I5" s="6"/>
      <c r="J5" s="6"/>
      <c r="K5" s="6"/>
      <c r="L5" s="6"/>
      <c r="M5" s="6"/>
      <c r="N5" s="6"/>
      <c r="O5" s="6"/>
      <c r="P5" s="6"/>
      <c r="Q5" s="6"/>
      <c r="R5" s="6"/>
      <c r="S5" s="6"/>
      <c r="T5" s="6"/>
    </row>
    <row r="6" spans="1:20" ht="13.5">
      <c r="A6" s="3"/>
      <c r="B6" s="3"/>
      <c r="C6" s="3"/>
      <c r="D6" s="4"/>
      <c r="E6" s="3"/>
      <c r="F6" s="6"/>
      <c r="G6" s="6"/>
      <c r="H6" s="6"/>
      <c r="I6" s="6"/>
      <c r="J6" s="6"/>
      <c r="K6" s="6"/>
      <c r="L6" s="6"/>
      <c r="M6" s="6"/>
      <c r="N6" s="6"/>
      <c r="O6" s="6"/>
      <c r="P6" s="6"/>
      <c r="Q6" s="6"/>
      <c r="R6" s="6"/>
      <c r="S6" s="6"/>
      <c r="T6" s="6"/>
    </row>
    <row r="7" spans="1:20" ht="13.5">
      <c r="A7" s="3"/>
      <c r="B7" s="3"/>
      <c r="C7" s="3"/>
      <c r="D7" s="4"/>
      <c r="E7" s="3"/>
      <c r="F7" s="6"/>
      <c r="G7" s="6"/>
      <c r="H7" s="6"/>
      <c r="I7" s="6"/>
      <c r="J7" s="6"/>
      <c r="K7" s="6"/>
      <c r="L7" s="6"/>
      <c r="M7" s="6"/>
      <c r="N7" s="6"/>
      <c r="O7" s="6"/>
      <c r="P7" s="6"/>
      <c r="Q7" s="6"/>
      <c r="R7" s="6"/>
      <c r="S7" s="6"/>
      <c r="T7" s="6"/>
    </row>
    <row r="8" spans="1:20" ht="13.5">
      <c r="A8" s="3"/>
      <c r="B8" s="3"/>
      <c r="C8" s="3"/>
      <c r="D8" s="4"/>
      <c r="E8" s="3"/>
      <c r="F8" s="6"/>
      <c r="G8" s="6"/>
      <c r="H8" s="6"/>
      <c r="I8" s="6"/>
      <c r="J8" s="6"/>
      <c r="K8" s="6"/>
      <c r="L8" s="6"/>
      <c r="M8" s="6"/>
      <c r="N8" s="6"/>
      <c r="O8" s="6"/>
      <c r="P8" s="6"/>
      <c r="Q8" s="6"/>
      <c r="R8" s="6"/>
      <c r="S8" s="6"/>
      <c r="T8" s="6"/>
    </row>
    <row r="9" spans="1:20" ht="13.5">
      <c r="A9" s="3"/>
      <c r="B9" s="3"/>
      <c r="C9" s="3"/>
      <c r="D9" s="4"/>
      <c r="E9" s="3"/>
      <c r="F9" s="6"/>
      <c r="G9" s="6"/>
      <c r="H9" s="6"/>
      <c r="I9" s="6"/>
      <c r="J9" s="6"/>
      <c r="K9" s="6"/>
      <c r="L9" s="6"/>
      <c r="M9" s="6"/>
      <c r="N9" s="6"/>
      <c r="O9" s="6"/>
      <c r="P9" s="6"/>
      <c r="Q9" s="6"/>
      <c r="R9" s="6"/>
      <c r="S9" s="6"/>
      <c r="T9" s="6"/>
    </row>
    <row r="10" spans="1:20" ht="13.5">
      <c r="A10" s="3"/>
      <c r="B10" s="3"/>
      <c r="C10" s="3"/>
      <c r="D10" s="4"/>
      <c r="E10" s="3"/>
      <c r="F10" s="6"/>
      <c r="G10" s="6"/>
      <c r="H10" s="6"/>
      <c r="I10" s="6"/>
      <c r="J10" s="6"/>
      <c r="K10" s="6"/>
      <c r="L10" s="6"/>
      <c r="M10" s="6"/>
      <c r="N10" s="6"/>
      <c r="O10" s="6"/>
      <c r="P10" s="6"/>
      <c r="Q10" s="6"/>
      <c r="R10" s="6"/>
      <c r="S10" s="6"/>
      <c r="T10" s="6"/>
    </row>
    <row r="11" spans="1:20" ht="13.5">
      <c r="A11" s="3"/>
      <c r="B11" s="3"/>
      <c r="C11" s="3"/>
      <c r="D11" s="4"/>
      <c r="E11" s="3"/>
      <c r="F11" s="6"/>
      <c r="G11" s="6"/>
      <c r="H11" s="6"/>
      <c r="I11" s="6"/>
      <c r="J11" s="6"/>
      <c r="K11" s="6"/>
      <c r="L11" s="6"/>
      <c r="M11" s="6"/>
      <c r="N11" s="6"/>
      <c r="O11" s="6"/>
      <c r="P11" s="6"/>
      <c r="Q11" s="6"/>
      <c r="R11" s="6"/>
      <c r="S11" s="6"/>
      <c r="T11" s="6"/>
    </row>
    <row r="12" spans="1:20" ht="13.5">
      <c r="A12" s="3"/>
      <c r="B12" s="3"/>
      <c r="C12" s="3"/>
      <c r="D12" s="4"/>
      <c r="E12" s="3"/>
      <c r="F12" s="6"/>
      <c r="G12" s="6"/>
      <c r="H12" s="6"/>
      <c r="I12" s="6"/>
      <c r="J12" s="6"/>
      <c r="K12" s="6"/>
      <c r="L12" s="6"/>
      <c r="M12" s="6"/>
      <c r="N12" s="6"/>
      <c r="O12" s="6"/>
      <c r="P12" s="6"/>
      <c r="Q12" s="6"/>
      <c r="R12" s="6"/>
      <c r="S12" s="6"/>
      <c r="T12" s="6"/>
    </row>
    <row r="13" spans="1:20" ht="13.5">
      <c r="A13" s="3"/>
      <c r="B13" s="3"/>
      <c r="C13" s="3"/>
      <c r="D13" s="4"/>
      <c r="E13" s="3"/>
      <c r="F13" s="6"/>
      <c r="G13" s="6"/>
      <c r="H13" s="6"/>
      <c r="I13" s="6"/>
      <c r="J13" s="6"/>
      <c r="K13" s="6"/>
      <c r="L13" s="6"/>
      <c r="M13" s="6"/>
      <c r="N13" s="6"/>
      <c r="O13" s="6"/>
      <c r="P13" s="6"/>
      <c r="Q13" s="6"/>
      <c r="R13" s="6"/>
      <c r="S13" s="6"/>
      <c r="T13" s="6"/>
    </row>
    <row r="14" spans="1:20" ht="13.5">
      <c r="A14" s="3"/>
      <c r="B14" s="3"/>
      <c r="C14" s="3"/>
      <c r="D14" s="4"/>
      <c r="E14" s="3"/>
      <c r="F14" s="6"/>
      <c r="G14" s="6"/>
      <c r="H14" s="6"/>
      <c r="I14" s="6"/>
      <c r="J14" s="6"/>
      <c r="K14" s="6"/>
      <c r="L14" s="6"/>
      <c r="M14" s="6"/>
      <c r="N14" s="6"/>
      <c r="O14" s="6"/>
      <c r="P14" s="6"/>
      <c r="Q14" s="6"/>
      <c r="R14" s="6"/>
      <c r="S14" s="6"/>
      <c r="T14" s="6"/>
    </row>
    <row r="15" spans="1:20" ht="13.5">
      <c r="A15" s="3"/>
      <c r="B15" s="3"/>
      <c r="C15" s="3"/>
      <c r="D15" s="4"/>
      <c r="E15" s="3"/>
      <c r="F15" s="6"/>
      <c r="G15" s="6"/>
      <c r="H15" s="6"/>
      <c r="I15" s="6"/>
      <c r="J15" s="6"/>
      <c r="K15" s="6"/>
      <c r="L15" s="6"/>
      <c r="M15" s="6"/>
      <c r="N15" s="6"/>
      <c r="O15" s="6"/>
      <c r="P15" s="6"/>
      <c r="Q15" s="6"/>
      <c r="R15" s="6"/>
      <c r="S15" s="6"/>
      <c r="T15" s="6"/>
    </row>
    <row r="16" spans="1:20" ht="13.5">
      <c r="A16" s="3"/>
      <c r="B16" s="3"/>
      <c r="C16" s="3"/>
      <c r="D16" s="4"/>
      <c r="E16" s="3"/>
      <c r="F16" s="6"/>
      <c r="G16" s="6"/>
      <c r="H16" s="6"/>
      <c r="I16" s="6"/>
      <c r="J16" s="6"/>
      <c r="K16" s="6"/>
      <c r="L16" s="6"/>
      <c r="M16" s="6"/>
      <c r="N16" s="6"/>
      <c r="O16" s="6"/>
      <c r="P16" s="6"/>
      <c r="Q16" s="6"/>
      <c r="R16" s="6"/>
      <c r="S16" s="6"/>
      <c r="T16" s="6"/>
    </row>
    <row r="17" spans="1:20" ht="13.5">
      <c r="A17" s="3"/>
      <c r="B17" s="3"/>
      <c r="C17" s="3"/>
      <c r="D17" s="4"/>
      <c r="E17" s="3"/>
      <c r="F17" s="6"/>
      <c r="G17" s="6"/>
      <c r="H17" s="6"/>
      <c r="I17" s="6"/>
      <c r="J17" s="6"/>
      <c r="K17" s="6"/>
      <c r="L17" s="6"/>
      <c r="M17" s="6"/>
      <c r="N17" s="6"/>
      <c r="O17" s="6"/>
      <c r="P17" s="6"/>
      <c r="Q17" s="6"/>
      <c r="R17" s="6"/>
      <c r="S17" s="6"/>
      <c r="T17" s="6"/>
    </row>
    <row r="18" spans="1:20" ht="13.5">
      <c r="A18" s="3"/>
      <c r="B18" s="3"/>
      <c r="C18" s="3"/>
      <c r="D18" s="4"/>
      <c r="E18" s="3"/>
      <c r="F18" s="6"/>
      <c r="G18" s="6"/>
      <c r="H18" s="6"/>
      <c r="I18" s="6"/>
      <c r="J18" s="6"/>
      <c r="K18" s="6"/>
      <c r="L18" s="6"/>
      <c r="M18" s="6"/>
      <c r="N18" s="6"/>
      <c r="O18" s="6"/>
      <c r="P18" s="6"/>
      <c r="Q18" s="6"/>
      <c r="R18" s="6"/>
      <c r="S18" s="6"/>
      <c r="T18" s="6"/>
    </row>
    <row r="19" spans="1:20" ht="13.5">
      <c r="A19" s="3"/>
      <c r="B19" s="3"/>
      <c r="C19" s="3"/>
      <c r="D19" s="4"/>
      <c r="E19" s="3"/>
      <c r="F19" s="6"/>
      <c r="G19" s="6"/>
      <c r="H19" s="6"/>
      <c r="I19" s="6"/>
      <c r="J19" s="6"/>
      <c r="K19" s="6"/>
      <c r="L19" s="6"/>
      <c r="M19" s="6"/>
      <c r="N19" s="6"/>
      <c r="O19" s="6"/>
      <c r="P19" s="6"/>
      <c r="Q19" s="6"/>
      <c r="R19" s="6"/>
      <c r="S19" s="6"/>
      <c r="T19" s="6"/>
    </row>
    <row r="20" spans="1:20" ht="13.5">
      <c r="A20" s="3"/>
      <c r="B20" s="3"/>
      <c r="C20" s="3"/>
      <c r="D20" s="4"/>
      <c r="E20" s="3"/>
      <c r="F20" s="6"/>
      <c r="G20" s="6"/>
      <c r="H20" s="6"/>
      <c r="I20" s="6"/>
      <c r="J20" s="6"/>
      <c r="K20" s="6"/>
      <c r="L20" s="6"/>
      <c r="M20" s="6"/>
      <c r="N20" s="6"/>
      <c r="O20" s="6"/>
      <c r="P20" s="6"/>
      <c r="Q20" s="6"/>
      <c r="R20" s="6"/>
      <c r="S20" s="6"/>
      <c r="T20" s="6"/>
    </row>
    <row r="21" spans="1:20" ht="13.5">
      <c r="A21" s="3"/>
      <c r="B21" s="3"/>
      <c r="C21" s="3"/>
      <c r="D21" s="4"/>
      <c r="E21" s="3"/>
      <c r="F21" s="6"/>
      <c r="G21" s="6"/>
      <c r="H21" s="6"/>
      <c r="I21" s="6"/>
      <c r="J21" s="6"/>
      <c r="K21" s="6"/>
      <c r="L21" s="6"/>
      <c r="M21" s="6"/>
      <c r="N21" s="6"/>
      <c r="O21" s="6"/>
      <c r="P21" s="6"/>
      <c r="Q21" s="6"/>
      <c r="R21" s="6"/>
      <c r="S21" s="6"/>
      <c r="T21" s="6"/>
    </row>
    <row r="22" spans="1:20" ht="13.5">
      <c r="A22" s="3"/>
      <c r="B22" s="3"/>
      <c r="C22" s="3"/>
      <c r="D22" s="4"/>
      <c r="E22" s="3"/>
      <c r="F22" s="6"/>
      <c r="G22" s="6"/>
      <c r="H22" s="6"/>
      <c r="I22" s="6"/>
      <c r="J22" s="6"/>
      <c r="K22" s="6"/>
      <c r="L22" s="6"/>
      <c r="M22" s="6"/>
      <c r="N22" s="6"/>
      <c r="O22" s="6"/>
      <c r="P22" s="6"/>
      <c r="Q22" s="6"/>
      <c r="R22" s="6"/>
      <c r="S22" s="6"/>
      <c r="T22" s="6"/>
    </row>
    <row r="23" spans="1:20" ht="13.5">
      <c r="A23" s="3"/>
      <c r="B23" s="3"/>
      <c r="C23" s="3"/>
      <c r="D23" s="4"/>
      <c r="E23" s="3"/>
      <c r="F23" s="6"/>
      <c r="G23" s="6"/>
      <c r="H23" s="6"/>
      <c r="I23" s="6"/>
      <c r="J23" s="6"/>
      <c r="K23" s="6"/>
      <c r="L23" s="6"/>
      <c r="M23" s="6"/>
      <c r="N23" s="6"/>
      <c r="O23" s="6"/>
      <c r="P23" s="6"/>
      <c r="Q23" s="6"/>
      <c r="R23" s="6"/>
      <c r="S23" s="6"/>
      <c r="T23" s="6"/>
    </row>
    <row r="24" spans="1:20" ht="13.5">
      <c r="A24" s="3"/>
      <c r="B24" s="3"/>
      <c r="C24" s="3"/>
      <c r="D24" s="4"/>
      <c r="E24" s="3"/>
      <c r="F24" s="6"/>
      <c r="G24" s="6"/>
      <c r="H24" s="6"/>
      <c r="I24" s="6"/>
      <c r="J24" s="6"/>
      <c r="K24" s="6"/>
      <c r="L24" s="6"/>
      <c r="M24" s="6"/>
      <c r="N24" s="6"/>
      <c r="O24" s="6"/>
      <c r="P24" s="6"/>
      <c r="Q24" s="6"/>
      <c r="R24" s="6"/>
      <c r="S24" s="6"/>
      <c r="T24" s="6"/>
    </row>
    <row r="25" spans="1:20" ht="13.5">
      <c r="A25" s="3"/>
      <c r="B25" s="3"/>
      <c r="C25" s="3"/>
      <c r="D25" s="4"/>
      <c r="E25" s="3"/>
      <c r="F25" s="6"/>
      <c r="G25" s="6"/>
      <c r="H25" s="6"/>
      <c r="I25" s="6"/>
      <c r="J25" s="6"/>
      <c r="K25" s="6"/>
      <c r="L25" s="6"/>
      <c r="M25" s="6"/>
      <c r="N25" s="6"/>
      <c r="O25" s="6"/>
      <c r="P25" s="6"/>
      <c r="Q25" s="6"/>
      <c r="R25" s="6"/>
      <c r="S25" s="6"/>
      <c r="T25" s="6"/>
    </row>
    <row r="26" spans="1:20" ht="13.5">
      <c r="A26" s="3"/>
      <c r="B26" s="3"/>
      <c r="C26" s="3"/>
      <c r="D26" s="4"/>
      <c r="E26" s="3"/>
      <c r="F26" s="6"/>
      <c r="G26" s="6"/>
      <c r="H26" s="6"/>
      <c r="I26" s="6"/>
      <c r="J26" s="6"/>
      <c r="K26" s="6"/>
      <c r="L26" s="6"/>
      <c r="M26" s="6"/>
      <c r="N26" s="6"/>
      <c r="O26" s="6"/>
      <c r="P26" s="6"/>
      <c r="Q26" s="6"/>
      <c r="R26" s="6"/>
      <c r="S26" s="6"/>
      <c r="T26" s="6"/>
    </row>
    <row r="27" spans="1:20" ht="13.5">
      <c r="A27" s="3"/>
      <c r="B27" s="3"/>
      <c r="C27" s="3"/>
      <c r="D27" s="4"/>
      <c r="E27" s="3"/>
      <c r="F27" s="6"/>
      <c r="G27" s="6"/>
      <c r="H27" s="6"/>
      <c r="I27" s="6"/>
      <c r="J27" s="6"/>
      <c r="K27" s="6"/>
      <c r="L27" s="6"/>
      <c r="M27" s="6"/>
      <c r="N27" s="6"/>
      <c r="O27" s="6"/>
      <c r="P27" s="6"/>
      <c r="Q27" s="6"/>
      <c r="R27" s="6"/>
      <c r="S27" s="6"/>
      <c r="T27" s="6"/>
    </row>
    <row r="28" spans="1:20" ht="13.5">
      <c r="A28" s="3"/>
      <c r="B28" s="3"/>
      <c r="C28" s="3"/>
      <c r="D28" s="4"/>
      <c r="E28" s="3"/>
      <c r="F28" s="6"/>
      <c r="G28" s="6"/>
      <c r="H28" s="6"/>
      <c r="I28" s="6"/>
      <c r="J28" s="6"/>
      <c r="K28" s="6"/>
      <c r="L28" s="6"/>
      <c r="M28" s="6"/>
      <c r="N28" s="6"/>
      <c r="O28" s="6"/>
      <c r="P28" s="6"/>
      <c r="Q28" s="6"/>
      <c r="R28" s="6"/>
      <c r="S28" s="6"/>
      <c r="T28" s="6"/>
    </row>
    <row r="29" spans="1:20" ht="13.5">
      <c r="A29" s="3"/>
      <c r="B29" s="3"/>
      <c r="C29" s="3"/>
      <c r="D29" s="4"/>
      <c r="E29" s="3"/>
      <c r="F29" s="7"/>
      <c r="G29" s="7"/>
      <c r="H29" s="7"/>
      <c r="I29" s="7"/>
      <c r="J29" s="7"/>
      <c r="K29" s="7"/>
      <c r="L29" s="7"/>
      <c r="M29" s="7"/>
      <c r="N29" s="7"/>
      <c r="O29" s="7"/>
      <c r="P29" s="7"/>
      <c r="Q29" s="7"/>
      <c r="R29" s="7"/>
      <c r="S29" s="7"/>
      <c r="T29" s="7"/>
    </row>
    <row r="30" spans="1:20" ht="13.5">
      <c r="A30" s="3"/>
      <c r="B30" s="3"/>
      <c r="C30" s="3"/>
      <c r="D30" s="4"/>
      <c r="E30" s="3"/>
      <c r="F30" s="7"/>
      <c r="G30" s="7"/>
      <c r="H30" s="7"/>
      <c r="I30" s="7"/>
      <c r="J30" s="7"/>
      <c r="K30" s="7"/>
      <c r="L30" s="7"/>
      <c r="M30" s="7"/>
      <c r="N30" s="7"/>
      <c r="O30" s="7"/>
      <c r="P30" s="7"/>
      <c r="Q30" s="7"/>
      <c r="R30" s="7"/>
      <c r="S30" s="7"/>
      <c r="T30" s="7"/>
    </row>
    <row r="31" spans="1:20" ht="13.5">
      <c r="A31" s="3"/>
      <c r="B31" s="3"/>
      <c r="C31" s="3"/>
      <c r="D31" s="4"/>
      <c r="E31" s="3"/>
      <c r="F31" s="7"/>
      <c r="G31" s="7"/>
      <c r="H31" s="7"/>
      <c r="I31" s="7"/>
      <c r="J31" s="7"/>
      <c r="K31" s="7"/>
      <c r="L31" s="7"/>
      <c r="M31" s="7"/>
      <c r="N31" s="7"/>
      <c r="O31" s="7"/>
      <c r="P31" s="7"/>
      <c r="Q31" s="7"/>
      <c r="R31" s="7"/>
      <c r="S31" s="7"/>
      <c r="T31" s="7"/>
    </row>
    <row r="32" spans="1:20" ht="13.5">
      <c r="A32" s="3"/>
      <c r="B32" s="3"/>
      <c r="C32" s="3"/>
      <c r="D32" s="4"/>
      <c r="E32" s="3"/>
      <c r="F32" s="7"/>
      <c r="G32" s="7"/>
      <c r="H32" s="7"/>
      <c r="I32" s="7"/>
      <c r="J32" s="7"/>
      <c r="K32" s="7"/>
      <c r="L32" s="7"/>
      <c r="M32" s="7"/>
      <c r="N32" s="7"/>
      <c r="O32" s="7"/>
      <c r="P32" s="7"/>
      <c r="Q32" s="7"/>
      <c r="R32" s="7"/>
      <c r="S32" s="7"/>
      <c r="T32" s="7"/>
    </row>
    <row r="33" spans="1:20" ht="13.5">
      <c r="A33" s="3"/>
      <c r="B33" s="3"/>
      <c r="C33" s="3"/>
      <c r="D33" s="4"/>
      <c r="E33" s="3"/>
      <c r="F33" s="7"/>
      <c r="G33" s="7"/>
      <c r="H33" s="7"/>
      <c r="I33" s="7"/>
      <c r="J33" s="7"/>
      <c r="K33" s="7"/>
      <c r="L33" s="7"/>
      <c r="M33" s="7"/>
      <c r="N33" s="7"/>
      <c r="O33" s="7"/>
      <c r="P33" s="7"/>
      <c r="Q33" s="7"/>
      <c r="R33" s="7"/>
      <c r="S33" s="7"/>
      <c r="T33" s="7"/>
    </row>
    <row r="34" spans="1:20" ht="13.5">
      <c r="A34" s="3"/>
      <c r="B34" s="3"/>
      <c r="C34" s="3"/>
      <c r="D34" s="4"/>
      <c r="E34" s="3"/>
      <c r="F34" s="7"/>
      <c r="G34" s="7"/>
      <c r="H34" s="7"/>
      <c r="I34" s="7"/>
      <c r="J34" s="7"/>
      <c r="K34" s="7"/>
      <c r="L34" s="7"/>
      <c r="M34" s="7"/>
      <c r="N34" s="7"/>
      <c r="O34" s="7"/>
      <c r="P34" s="7"/>
      <c r="Q34" s="7"/>
      <c r="R34" s="7"/>
      <c r="S34" s="7"/>
      <c r="T34" s="7"/>
    </row>
    <row r="35" spans="1:20" ht="13.5">
      <c r="A35" s="3"/>
      <c r="B35" s="3"/>
      <c r="C35" s="3"/>
      <c r="D35" s="4"/>
      <c r="E35" s="3"/>
      <c r="F35" s="7"/>
      <c r="G35" s="7"/>
      <c r="H35" s="7"/>
      <c r="I35" s="7"/>
      <c r="J35" s="7"/>
      <c r="K35" s="7"/>
      <c r="L35" s="7"/>
      <c r="M35" s="7"/>
      <c r="N35" s="7"/>
      <c r="O35" s="7"/>
      <c r="P35" s="7"/>
      <c r="Q35" s="7"/>
      <c r="R35" s="7"/>
      <c r="S35" s="7"/>
      <c r="T35" s="7"/>
    </row>
    <row r="36" spans="1:20" ht="13.5">
      <c r="A36" s="3"/>
      <c r="B36" s="3"/>
      <c r="C36" s="3"/>
      <c r="D36" s="4"/>
      <c r="E36" s="3"/>
      <c r="F36" s="7"/>
      <c r="G36" s="7"/>
      <c r="H36" s="7"/>
      <c r="I36" s="7"/>
      <c r="J36" s="7"/>
      <c r="K36" s="7"/>
      <c r="L36" s="7"/>
      <c r="M36" s="7"/>
      <c r="N36" s="7"/>
      <c r="O36" s="7"/>
      <c r="P36" s="7"/>
      <c r="Q36" s="7"/>
      <c r="R36" s="7"/>
      <c r="S36" s="7"/>
      <c r="T36" s="7"/>
    </row>
    <row r="37" spans="1:20" ht="13.5">
      <c r="A37" s="3"/>
      <c r="B37" s="3"/>
      <c r="C37" s="3"/>
      <c r="D37" s="4"/>
      <c r="E37" s="3"/>
      <c r="F37" s="7"/>
      <c r="G37" s="7"/>
      <c r="H37" s="7"/>
      <c r="I37" s="7"/>
      <c r="J37" s="7"/>
      <c r="K37" s="7"/>
      <c r="L37" s="7"/>
      <c r="M37" s="7"/>
      <c r="N37" s="7"/>
      <c r="O37" s="7"/>
      <c r="P37" s="7"/>
      <c r="Q37" s="7"/>
      <c r="R37" s="7"/>
      <c r="S37" s="7"/>
      <c r="T37" s="7"/>
    </row>
    <row r="38" spans="1:20" ht="13.5">
      <c r="A38" s="3"/>
      <c r="B38" s="3"/>
      <c r="C38" s="3"/>
      <c r="D38" s="4"/>
      <c r="E38" s="3"/>
      <c r="F38" s="7"/>
      <c r="G38" s="7"/>
      <c r="H38" s="7"/>
      <c r="I38" s="7"/>
      <c r="J38" s="7"/>
      <c r="K38" s="7"/>
      <c r="L38" s="7"/>
      <c r="M38" s="7"/>
      <c r="N38" s="7"/>
      <c r="O38" s="7"/>
      <c r="P38" s="7"/>
      <c r="Q38" s="7"/>
      <c r="R38" s="7"/>
      <c r="S38" s="7"/>
      <c r="T38" s="7"/>
    </row>
    <row r="39" spans="1:20" ht="13.5">
      <c r="A39" s="3"/>
      <c r="B39" s="3"/>
      <c r="C39" s="3"/>
      <c r="D39" s="4"/>
      <c r="E39" s="3"/>
      <c r="F39" s="7"/>
      <c r="G39" s="7"/>
      <c r="H39" s="7"/>
      <c r="I39" s="7"/>
      <c r="J39" s="7"/>
      <c r="K39" s="7"/>
      <c r="L39" s="7"/>
      <c r="M39" s="7"/>
      <c r="N39" s="7"/>
      <c r="O39" s="7"/>
      <c r="P39" s="7"/>
      <c r="Q39" s="7"/>
      <c r="R39" s="7"/>
      <c r="S39" s="7"/>
      <c r="T39" s="7"/>
    </row>
    <row r="40" spans="1:20" ht="13.5">
      <c r="A40" s="3"/>
      <c r="B40" s="3"/>
      <c r="C40" s="3"/>
      <c r="D40" s="4"/>
      <c r="E40" s="3"/>
      <c r="F40" s="7"/>
      <c r="G40" s="7"/>
      <c r="H40" s="7"/>
      <c r="I40" s="7"/>
      <c r="J40" s="7"/>
      <c r="K40" s="7"/>
      <c r="L40" s="7"/>
      <c r="M40" s="7"/>
      <c r="N40" s="7"/>
      <c r="O40" s="7"/>
      <c r="P40" s="7"/>
      <c r="Q40" s="7"/>
      <c r="R40" s="7"/>
      <c r="S40" s="7"/>
      <c r="T40" s="7"/>
    </row>
    <row r="41" spans="1:20" ht="13.5">
      <c r="A41" s="3"/>
      <c r="B41" s="3"/>
      <c r="C41" s="3"/>
      <c r="D41" s="4"/>
      <c r="E41" s="3"/>
      <c r="F41" s="7"/>
      <c r="G41" s="7"/>
      <c r="H41" s="7"/>
      <c r="I41" s="7"/>
      <c r="J41" s="7"/>
      <c r="K41" s="7"/>
      <c r="L41" s="7"/>
      <c r="M41" s="7"/>
      <c r="N41" s="7"/>
      <c r="O41" s="7"/>
      <c r="P41" s="7"/>
      <c r="Q41" s="7"/>
      <c r="R41" s="7"/>
      <c r="S41" s="7"/>
      <c r="T41" s="7"/>
    </row>
    <row r="42" spans="1:20" ht="13.5">
      <c r="A42" s="3"/>
      <c r="B42" s="3"/>
      <c r="C42" s="3"/>
      <c r="D42" s="4"/>
      <c r="E42" s="3"/>
      <c r="F42" s="7"/>
      <c r="G42" s="7"/>
      <c r="H42" s="7"/>
      <c r="I42" s="7"/>
      <c r="J42" s="7"/>
      <c r="K42" s="7"/>
      <c r="L42" s="7"/>
      <c r="M42" s="7"/>
      <c r="N42" s="7"/>
      <c r="O42" s="7"/>
      <c r="P42" s="7"/>
      <c r="Q42" s="7"/>
      <c r="R42" s="7"/>
      <c r="S42" s="7"/>
      <c r="T42" s="7"/>
    </row>
    <row r="43" spans="1:20" ht="13.5">
      <c r="A43" s="3"/>
      <c r="B43" s="3"/>
      <c r="C43" s="3"/>
      <c r="D43" s="4"/>
      <c r="E43" s="3"/>
      <c r="F43" s="7"/>
      <c r="G43" s="7"/>
      <c r="H43" s="7"/>
      <c r="I43" s="7"/>
      <c r="J43" s="7"/>
      <c r="K43" s="7"/>
      <c r="L43" s="7"/>
      <c r="M43" s="7"/>
      <c r="N43" s="7"/>
      <c r="O43" s="7"/>
      <c r="P43" s="7"/>
      <c r="Q43" s="7"/>
      <c r="R43" s="7"/>
      <c r="S43" s="7"/>
      <c r="T43" s="7"/>
    </row>
    <row r="44" spans="1:20" ht="13.5">
      <c r="A44" s="3"/>
      <c r="B44" s="3"/>
      <c r="C44" s="3"/>
      <c r="D44" s="4"/>
      <c r="E44" s="3"/>
      <c r="F44" s="7"/>
      <c r="G44" s="7"/>
      <c r="H44" s="7"/>
      <c r="I44" s="7"/>
      <c r="J44" s="7"/>
      <c r="K44" s="7"/>
      <c r="L44" s="7"/>
      <c r="M44" s="7"/>
      <c r="N44" s="7"/>
      <c r="O44" s="7"/>
      <c r="P44" s="7"/>
      <c r="Q44" s="7"/>
      <c r="R44" s="7"/>
      <c r="S44" s="7"/>
      <c r="T44" s="7"/>
    </row>
    <row r="45" spans="1:20" ht="13.5">
      <c r="A45" s="3"/>
      <c r="B45" s="3"/>
      <c r="C45" s="3"/>
      <c r="D45" s="4"/>
      <c r="E45" s="3"/>
      <c r="F45" s="7"/>
      <c r="G45" s="7"/>
      <c r="H45" s="7"/>
      <c r="I45" s="7"/>
      <c r="J45" s="7"/>
      <c r="K45" s="7"/>
      <c r="L45" s="7"/>
      <c r="M45" s="7"/>
      <c r="N45" s="7"/>
      <c r="O45" s="7"/>
      <c r="P45" s="7"/>
      <c r="Q45" s="7"/>
      <c r="R45" s="7"/>
      <c r="S45" s="7"/>
      <c r="T45" s="7"/>
    </row>
    <row r="46" spans="1:20" ht="13.5">
      <c r="A46" s="3"/>
      <c r="B46" s="3"/>
      <c r="C46" s="3"/>
      <c r="D46" s="4"/>
      <c r="E46" s="3"/>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3.xml><?xml version="1.0" encoding="utf-8"?>
<worksheet xmlns="http://schemas.openxmlformats.org/spreadsheetml/2006/main" xmlns:r="http://schemas.openxmlformats.org/officeDocument/2006/relationships">
  <sheetPr codeName="Sheet2">
    <tabColor rgb="FFFFFF99"/>
  </sheetPr>
  <dimension ref="A1:T46"/>
  <sheetViews>
    <sheetView zoomScale="80" zoomScaleNormal="80" zoomScalePageLayoutView="0" workbookViewId="0" topLeftCell="A1">
      <pane xSplit="5" ySplit="1" topLeftCell="F2" activePane="bottomRight" state="frozen"/>
      <selection pane="topLeft" activeCell="A1" sqref="A1"/>
      <selection pane="topRight" activeCell="F1" sqref="F1"/>
      <selection pane="bottomLeft" activeCell="A2" sqref="A2"/>
      <selection pane="bottomRight" activeCell="F2" sqref="F2"/>
    </sheetView>
  </sheetViews>
  <sheetFormatPr defaultColWidth="9.140625" defaultRowHeight="15"/>
  <cols>
    <col min="1" max="3" width="5.57421875" style="5" customWidth="1"/>
    <col min="4" max="4" width="12.57421875" style="15" customWidth="1"/>
    <col min="5" max="5" width="5.57421875" style="5" bestFit="1" customWidth="1"/>
    <col min="6" max="20" width="5.57421875" style="5" customWidth="1"/>
    <col min="21" max="16384" width="9.00390625" style="5" customWidth="1"/>
  </cols>
  <sheetData>
    <row r="1" spans="1:20" ht="13.5">
      <c r="A1" s="5" t="s">
        <v>31</v>
      </c>
      <c r="B1" s="5" t="s">
        <v>0</v>
      </c>
      <c r="C1" s="5" t="s">
        <v>124</v>
      </c>
      <c r="D1" s="5" t="s">
        <v>3</v>
      </c>
      <c r="E1" s="5" t="s">
        <v>2</v>
      </c>
      <c r="F1" s="5" t="s">
        <v>4</v>
      </c>
      <c r="G1" s="5" t="s">
        <v>5</v>
      </c>
      <c r="H1" s="5" t="s">
        <v>6</v>
      </c>
      <c r="I1" s="5" t="s">
        <v>7</v>
      </c>
      <c r="J1" s="5" t="s">
        <v>8</v>
      </c>
      <c r="K1" s="5" t="s">
        <v>9</v>
      </c>
      <c r="L1" s="5" t="s">
        <v>10</v>
      </c>
      <c r="M1" s="5" t="s">
        <v>11</v>
      </c>
      <c r="N1" s="5" t="s">
        <v>12</v>
      </c>
      <c r="O1" s="5" t="s">
        <v>13</v>
      </c>
      <c r="P1" s="5" t="s">
        <v>14</v>
      </c>
      <c r="Q1" s="5" t="s">
        <v>15</v>
      </c>
      <c r="R1" s="5" t="s">
        <v>16</v>
      </c>
      <c r="S1" s="5" t="s">
        <v>17</v>
      </c>
      <c r="T1" s="5" t="s">
        <v>18</v>
      </c>
    </row>
    <row r="2" spans="1:20" ht="13.5">
      <c r="A2" s="5">
        <f>IF('アンケート1回目'!A2="","",'アンケート1回目'!A2)</f>
      </c>
      <c r="B2" s="5">
        <f>IF('アンケート1回目'!B2="","",'アンケート1回目'!B2)</f>
      </c>
      <c r="C2" s="5">
        <f>IF('アンケート1回目'!C2="","",'アンケート1回目'!C2)</f>
      </c>
      <c r="D2" s="15">
        <f>IF('アンケート1回目'!D2="","",'アンケート1回目'!D2)</f>
      </c>
      <c r="E2" s="5">
        <f>IF('アンケート1回目'!E2="","",'アンケート1回目'!E2)</f>
      </c>
      <c r="F2" s="6"/>
      <c r="G2" s="6"/>
      <c r="H2" s="6"/>
      <c r="I2" s="6"/>
      <c r="J2" s="6"/>
      <c r="K2" s="6"/>
      <c r="L2" s="6"/>
      <c r="M2" s="6"/>
      <c r="N2" s="6"/>
      <c r="O2" s="6"/>
      <c r="P2" s="6"/>
      <c r="Q2" s="6"/>
      <c r="R2" s="6"/>
      <c r="S2" s="6"/>
      <c r="T2" s="6"/>
    </row>
    <row r="3" spans="1:20" ht="13.5">
      <c r="A3" s="5">
        <f>IF('アンケート1回目'!A3="","",'アンケート1回目'!A3)</f>
      </c>
      <c r="B3" s="5">
        <f>IF('アンケート1回目'!B3="","",'アンケート1回目'!B3)</f>
      </c>
      <c r="C3" s="5">
        <f>IF('アンケート1回目'!C3="","",'アンケート1回目'!C3)</f>
      </c>
      <c r="D3" s="15">
        <f>IF('アンケート1回目'!D3="","",'アンケート1回目'!D3)</f>
      </c>
      <c r="E3" s="5">
        <f>IF('アンケート1回目'!E3="","",'アンケート1回目'!E3)</f>
      </c>
      <c r="F3" s="6"/>
      <c r="G3" s="6"/>
      <c r="H3" s="6"/>
      <c r="I3" s="6"/>
      <c r="J3" s="6"/>
      <c r="K3" s="6"/>
      <c r="L3" s="6"/>
      <c r="M3" s="6"/>
      <c r="N3" s="6"/>
      <c r="O3" s="6"/>
      <c r="P3" s="6"/>
      <c r="Q3" s="6"/>
      <c r="R3" s="6"/>
      <c r="S3" s="6"/>
      <c r="T3" s="6"/>
    </row>
    <row r="4" spans="1:20" ht="13.5">
      <c r="A4" s="5">
        <f>IF('アンケート1回目'!A4="","",'アンケート1回目'!A4)</f>
      </c>
      <c r="B4" s="5">
        <f>IF('アンケート1回目'!B4="","",'アンケート1回目'!B4)</f>
      </c>
      <c r="C4" s="5">
        <f>IF('アンケート1回目'!C4="","",'アンケート1回目'!C4)</f>
      </c>
      <c r="D4" s="15">
        <f>IF('アンケート1回目'!D4="","",'アンケート1回目'!D4)</f>
      </c>
      <c r="E4" s="5">
        <f>IF('アンケート1回目'!E4="","",'アンケート1回目'!E4)</f>
      </c>
      <c r="F4" s="6"/>
      <c r="G4" s="6"/>
      <c r="H4" s="6"/>
      <c r="I4" s="6"/>
      <c r="J4" s="6"/>
      <c r="K4" s="6"/>
      <c r="L4" s="6"/>
      <c r="M4" s="6"/>
      <c r="N4" s="6"/>
      <c r="O4" s="6"/>
      <c r="P4" s="6"/>
      <c r="Q4" s="6"/>
      <c r="R4" s="6"/>
      <c r="S4" s="6"/>
      <c r="T4" s="6"/>
    </row>
    <row r="5" spans="1:20" ht="13.5">
      <c r="A5" s="5">
        <f>IF('アンケート1回目'!A5="","",'アンケート1回目'!A5)</f>
      </c>
      <c r="B5" s="5">
        <f>IF('アンケート1回目'!B5="","",'アンケート1回目'!B5)</f>
      </c>
      <c r="C5" s="5">
        <f>IF('アンケート1回目'!C5="","",'アンケート1回目'!C5)</f>
      </c>
      <c r="D5" s="15">
        <f>IF('アンケート1回目'!D5="","",'アンケート1回目'!D5)</f>
      </c>
      <c r="E5" s="5">
        <f>IF('アンケート1回目'!E5="","",'アンケート1回目'!E5)</f>
      </c>
      <c r="F5" s="6"/>
      <c r="G5" s="6"/>
      <c r="H5" s="6"/>
      <c r="I5" s="6"/>
      <c r="J5" s="6"/>
      <c r="K5" s="6"/>
      <c r="L5" s="6"/>
      <c r="M5" s="6"/>
      <c r="N5" s="6"/>
      <c r="O5" s="6"/>
      <c r="P5" s="6"/>
      <c r="Q5" s="6"/>
      <c r="R5" s="6"/>
      <c r="S5" s="6"/>
      <c r="T5" s="6"/>
    </row>
    <row r="6" spans="1:20" ht="13.5">
      <c r="A6" s="5">
        <f>IF('アンケート1回目'!A6="","",'アンケート1回目'!A6)</f>
      </c>
      <c r="B6" s="5">
        <f>IF('アンケート1回目'!B6="","",'アンケート1回目'!B6)</f>
      </c>
      <c r="C6" s="5">
        <f>IF('アンケート1回目'!C6="","",'アンケート1回目'!C6)</f>
      </c>
      <c r="D6" s="15">
        <f>IF('アンケート1回目'!D6="","",'アンケート1回目'!D6)</f>
      </c>
      <c r="E6" s="5">
        <f>IF('アンケート1回目'!E6="","",'アンケート1回目'!E6)</f>
      </c>
      <c r="F6" s="7"/>
      <c r="G6" s="7"/>
      <c r="H6" s="7"/>
      <c r="I6" s="7"/>
      <c r="J6" s="7"/>
      <c r="K6" s="7"/>
      <c r="L6" s="7"/>
      <c r="M6" s="7"/>
      <c r="N6" s="7"/>
      <c r="O6" s="7"/>
      <c r="P6" s="7"/>
      <c r="Q6" s="7"/>
      <c r="R6" s="7"/>
      <c r="S6" s="7"/>
      <c r="T6" s="7"/>
    </row>
    <row r="7" spans="1:20" ht="13.5">
      <c r="A7" s="5">
        <f>IF('アンケート1回目'!A7="","",'アンケート1回目'!A7)</f>
      </c>
      <c r="B7" s="5">
        <f>IF('アンケート1回目'!B7="","",'アンケート1回目'!B7)</f>
      </c>
      <c r="C7" s="5">
        <f>IF('アンケート1回目'!C7="","",'アンケート1回目'!C7)</f>
      </c>
      <c r="D7" s="15">
        <f>IF('アンケート1回目'!D7="","",'アンケート1回目'!D7)</f>
      </c>
      <c r="E7" s="5">
        <f>IF('アンケート1回目'!E7="","",'アンケート1回目'!E7)</f>
      </c>
      <c r="F7" s="7"/>
      <c r="G7" s="7"/>
      <c r="H7" s="7"/>
      <c r="I7" s="7"/>
      <c r="J7" s="7"/>
      <c r="K7" s="7"/>
      <c r="L7" s="7"/>
      <c r="M7" s="7"/>
      <c r="N7" s="7"/>
      <c r="O7" s="7"/>
      <c r="P7" s="7"/>
      <c r="Q7" s="7"/>
      <c r="R7" s="7"/>
      <c r="S7" s="7"/>
      <c r="T7" s="7"/>
    </row>
    <row r="8" spans="1:20" ht="13.5">
      <c r="A8" s="5">
        <f>IF('アンケート1回目'!A8="","",'アンケート1回目'!A8)</f>
      </c>
      <c r="B8" s="5">
        <f>IF('アンケート1回目'!B8="","",'アンケート1回目'!B8)</f>
      </c>
      <c r="C8" s="5">
        <f>IF('アンケート1回目'!C8="","",'アンケート1回目'!C8)</f>
      </c>
      <c r="D8" s="15">
        <f>IF('アンケート1回目'!D8="","",'アンケート1回目'!D8)</f>
      </c>
      <c r="E8" s="5">
        <f>IF('アンケート1回目'!E8="","",'アンケート1回目'!E8)</f>
      </c>
      <c r="F8" s="7"/>
      <c r="G8" s="7"/>
      <c r="H8" s="7"/>
      <c r="I8" s="7"/>
      <c r="J8" s="7"/>
      <c r="K8" s="7"/>
      <c r="L8" s="7"/>
      <c r="M8" s="7"/>
      <c r="N8" s="7"/>
      <c r="O8" s="7"/>
      <c r="P8" s="7"/>
      <c r="Q8" s="7"/>
      <c r="R8" s="7"/>
      <c r="S8" s="7"/>
      <c r="T8" s="7"/>
    </row>
    <row r="9" spans="1:20" ht="13.5">
      <c r="A9" s="5">
        <f>IF('アンケート1回目'!A9="","",'アンケート1回目'!A9)</f>
      </c>
      <c r="B9" s="5">
        <f>IF('アンケート1回目'!B9="","",'アンケート1回目'!B9)</f>
      </c>
      <c r="C9" s="5">
        <f>IF('アンケート1回目'!C9="","",'アンケート1回目'!C9)</f>
      </c>
      <c r="D9" s="15">
        <f>IF('アンケート1回目'!D9="","",'アンケート1回目'!D9)</f>
      </c>
      <c r="E9" s="5">
        <f>IF('アンケート1回目'!E9="","",'アンケート1回目'!E9)</f>
      </c>
      <c r="F9" s="7"/>
      <c r="G9" s="7"/>
      <c r="H9" s="7"/>
      <c r="I9" s="7"/>
      <c r="J9" s="7"/>
      <c r="K9" s="7"/>
      <c r="L9" s="7"/>
      <c r="M9" s="7"/>
      <c r="N9" s="7"/>
      <c r="O9" s="7"/>
      <c r="P9" s="7"/>
      <c r="Q9" s="7"/>
      <c r="R9" s="7"/>
      <c r="S9" s="7"/>
      <c r="T9" s="7"/>
    </row>
    <row r="10" spans="1:20" ht="13.5">
      <c r="A10" s="5">
        <f>IF('アンケート1回目'!A10="","",'アンケート1回目'!A10)</f>
      </c>
      <c r="B10" s="5">
        <f>IF('アンケート1回目'!B10="","",'アンケート1回目'!B10)</f>
      </c>
      <c r="C10" s="5">
        <f>IF('アンケート1回目'!C10="","",'アンケート1回目'!C10)</f>
      </c>
      <c r="D10" s="15">
        <f>IF('アンケート1回目'!D10="","",'アンケート1回目'!D10)</f>
      </c>
      <c r="E10" s="5">
        <f>IF('アンケート1回目'!E10="","",'アンケート1回目'!E10)</f>
      </c>
      <c r="F10" s="7"/>
      <c r="G10" s="7"/>
      <c r="H10" s="7"/>
      <c r="I10" s="7"/>
      <c r="J10" s="7"/>
      <c r="K10" s="7"/>
      <c r="L10" s="7"/>
      <c r="M10" s="7"/>
      <c r="N10" s="7"/>
      <c r="O10" s="7"/>
      <c r="P10" s="7"/>
      <c r="Q10" s="7"/>
      <c r="R10" s="7"/>
      <c r="S10" s="7"/>
      <c r="T10" s="7"/>
    </row>
    <row r="11" spans="1:20" ht="13.5">
      <c r="A11" s="5">
        <f>IF('アンケート1回目'!A11="","",'アンケート1回目'!A11)</f>
      </c>
      <c r="B11" s="5">
        <f>IF('アンケート1回目'!B11="","",'アンケート1回目'!B11)</f>
      </c>
      <c r="C11" s="5">
        <f>IF('アンケート1回目'!C11="","",'アンケート1回目'!C11)</f>
      </c>
      <c r="D11" s="15">
        <f>IF('アンケート1回目'!D11="","",'アンケート1回目'!D11)</f>
      </c>
      <c r="E11" s="5">
        <f>IF('アンケート1回目'!E11="","",'アンケート1回目'!E11)</f>
      </c>
      <c r="F11" s="7"/>
      <c r="G11" s="7"/>
      <c r="H11" s="7"/>
      <c r="I11" s="7"/>
      <c r="J11" s="7"/>
      <c r="K11" s="7"/>
      <c r="L11" s="7"/>
      <c r="M11" s="7"/>
      <c r="N11" s="7"/>
      <c r="O11" s="7"/>
      <c r="P11" s="7"/>
      <c r="Q11" s="7"/>
      <c r="R11" s="7"/>
      <c r="S11" s="7"/>
      <c r="T11" s="7"/>
    </row>
    <row r="12" spans="1:20" ht="13.5">
      <c r="A12" s="5">
        <f>IF('アンケート1回目'!A12="","",'アンケート1回目'!A12)</f>
      </c>
      <c r="B12" s="5">
        <f>IF('アンケート1回目'!B12="","",'アンケート1回目'!B12)</f>
      </c>
      <c r="C12" s="5">
        <f>IF('アンケート1回目'!C12="","",'アンケート1回目'!C12)</f>
      </c>
      <c r="D12" s="15">
        <f>IF('アンケート1回目'!D12="","",'アンケート1回目'!D12)</f>
      </c>
      <c r="E12" s="5">
        <f>IF('アンケート1回目'!E12="","",'アンケート1回目'!E12)</f>
      </c>
      <c r="F12" s="7"/>
      <c r="G12" s="7"/>
      <c r="H12" s="7"/>
      <c r="I12" s="7"/>
      <c r="J12" s="7"/>
      <c r="K12" s="7"/>
      <c r="L12" s="7"/>
      <c r="M12" s="7"/>
      <c r="N12" s="7"/>
      <c r="O12" s="7"/>
      <c r="P12" s="7"/>
      <c r="Q12" s="7"/>
      <c r="R12" s="7"/>
      <c r="S12" s="7"/>
      <c r="T12" s="7"/>
    </row>
    <row r="13" spans="1:20" ht="13.5">
      <c r="A13" s="5">
        <f>IF('アンケート1回目'!A13="","",'アンケート1回目'!A13)</f>
      </c>
      <c r="B13" s="5">
        <f>IF('アンケート1回目'!B13="","",'アンケート1回目'!B13)</f>
      </c>
      <c r="C13" s="5">
        <f>IF('アンケート1回目'!C13="","",'アンケート1回目'!C13)</f>
      </c>
      <c r="D13" s="15">
        <f>IF('アンケート1回目'!D13="","",'アンケート1回目'!D13)</f>
      </c>
      <c r="E13" s="5">
        <f>IF('アンケート1回目'!E13="","",'アンケート1回目'!E13)</f>
      </c>
      <c r="F13" s="7"/>
      <c r="G13" s="7"/>
      <c r="H13" s="7"/>
      <c r="I13" s="7"/>
      <c r="J13" s="7"/>
      <c r="K13" s="7"/>
      <c r="L13" s="7"/>
      <c r="M13" s="7"/>
      <c r="N13" s="7"/>
      <c r="O13" s="7"/>
      <c r="P13" s="7"/>
      <c r="Q13" s="7"/>
      <c r="R13" s="7"/>
      <c r="S13" s="7"/>
      <c r="T13" s="7"/>
    </row>
    <row r="14" spans="1:20" ht="13.5">
      <c r="A14" s="5">
        <f>IF('アンケート1回目'!A14="","",'アンケート1回目'!A14)</f>
      </c>
      <c r="B14" s="5">
        <f>IF('アンケート1回目'!B14="","",'アンケート1回目'!B14)</f>
      </c>
      <c r="C14" s="5">
        <f>IF('アンケート1回目'!C14="","",'アンケート1回目'!C14)</f>
      </c>
      <c r="D14" s="15">
        <f>IF('アンケート1回目'!D14="","",'アンケート1回目'!D14)</f>
      </c>
      <c r="E14" s="5">
        <f>IF('アンケート1回目'!E14="","",'アンケート1回目'!E14)</f>
      </c>
      <c r="F14" s="7"/>
      <c r="G14" s="7"/>
      <c r="H14" s="7"/>
      <c r="I14" s="7"/>
      <c r="J14" s="7"/>
      <c r="K14" s="7"/>
      <c r="L14" s="7"/>
      <c r="M14" s="7"/>
      <c r="N14" s="7"/>
      <c r="O14" s="7"/>
      <c r="P14" s="7"/>
      <c r="Q14" s="7"/>
      <c r="R14" s="7"/>
      <c r="S14" s="7"/>
      <c r="T14" s="7"/>
    </row>
    <row r="15" spans="1:20" ht="13.5">
      <c r="A15" s="5">
        <f>IF('アンケート1回目'!A15="","",'アンケート1回目'!A15)</f>
      </c>
      <c r="B15" s="5">
        <f>IF('アンケート1回目'!B15="","",'アンケート1回目'!B15)</f>
      </c>
      <c r="C15" s="5">
        <f>IF('アンケート1回目'!C15="","",'アンケート1回目'!C15)</f>
      </c>
      <c r="D15" s="15">
        <f>IF('アンケート1回目'!D15="","",'アンケート1回目'!D15)</f>
      </c>
      <c r="E15" s="5">
        <f>IF('アンケート1回目'!E15="","",'アンケート1回目'!E15)</f>
      </c>
      <c r="F15" s="7"/>
      <c r="G15" s="7"/>
      <c r="H15" s="7"/>
      <c r="I15" s="7"/>
      <c r="J15" s="7"/>
      <c r="K15" s="7"/>
      <c r="L15" s="7"/>
      <c r="M15" s="7"/>
      <c r="N15" s="7"/>
      <c r="O15" s="7"/>
      <c r="P15" s="7"/>
      <c r="Q15" s="7"/>
      <c r="R15" s="7"/>
      <c r="S15" s="7"/>
      <c r="T15" s="7"/>
    </row>
    <row r="16" spans="1:20" ht="13.5">
      <c r="A16" s="5">
        <f>IF('アンケート1回目'!A16="","",'アンケート1回目'!A16)</f>
      </c>
      <c r="B16" s="5">
        <f>IF('アンケート1回目'!B16="","",'アンケート1回目'!B16)</f>
      </c>
      <c r="C16" s="5">
        <f>IF('アンケート1回目'!C16="","",'アンケート1回目'!C16)</f>
      </c>
      <c r="D16" s="15">
        <f>IF('アンケート1回目'!D16="","",'アンケート1回目'!D16)</f>
      </c>
      <c r="E16" s="5">
        <f>IF('アンケート1回目'!E16="","",'アンケート1回目'!E16)</f>
      </c>
      <c r="F16" s="7"/>
      <c r="G16" s="7"/>
      <c r="H16" s="7"/>
      <c r="I16" s="7"/>
      <c r="J16" s="7"/>
      <c r="K16" s="7"/>
      <c r="L16" s="7"/>
      <c r="M16" s="7"/>
      <c r="N16" s="7"/>
      <c r="O16" s="7"/>
      <c r="P16" s="7"/>
      <c r="Q16" s="7"/>
      <c r="R16" s="7"/>
      <c r="S16" s="7"/>
      <c r="T16" s="7"/>
    </row>
    <row r="17" spans="1:20" ht="13.5">
      <c r="A17" s="5">
        <f>IF('アンケート1回目'!A17="","",'アンケート1回目'!A17)</f>
      </c>
      <c r="B17" s="5">
        <f>IF('アンケート1回目'!B17="","",'アンケート1回目'!B17)</f>
      </c>
      <c r="C17" s="5">
        <f>IF('アンケート1回目'!C17="","",'アンケート1回目'!C17)</f>
      </c>
      <c r="D17" s="15">
        <f>IF('アンケート1回目'!D17="","",'アンケート1回目'!D17)</f>
      </c>
      <c r="E17" s="5">
        <f>IF('アンケート1回目'!E17="","",'アンケート1回目'!E17)</f>
      </c>
      <c r="F17" s="7"/>
      <c r="G17" s="7"/>
      <c r="H17" s="7"/>
      <c r="I17" s="7"/>
      <c r="J17" s="7"/>
      <c r="K17" s="7"/>
      <c r="L17" s="7"/>
      <c r="M17" s="7"/>
      <c r="N17" s="7"/>
      <c r="O17" s="7"/>
      <c r="P17" s="7"/>
      <c r="Q17" s="7"/>
      <c r="R17" s="7"/>
      <c r="S17" s="7"/>
      <c r="T17" s="7"/>
    </row>
    <row r="18" spans="1:20" ht="13.5">
      <c r="A18" s="5">
        <f>IF('アンケート1回目'!A18="","",'アンケート1回目'!A18)</f>
      </c>
      <c r="B18" s="5">
        <f>IF('アンケート1回目'!B18="","",'アンケート1回目'!B18)</f>
      </c>
      <c r="C18" s="5">
        <f>IF('アンケート1回目'!C18="","",'アンケート1回目'!C18)</f>
      </c>
      <c r="D18" s="15">
        <f>IF('アンケート1回目'!D18="","",'アンケート1回目'!D18)</f>
      </c>
      <c r="E18" s="5">
        <f>IF('アンケート1回目'!E18="","",'アンケート1回目'!E18)</f>
      </c>
      <c r="F18" s="7"/>
      <c r="G18" s="7"/>
      <c r="H18" s="7"/>
      <c r="I18" s="7"/>
      <c r="J18" s="7"/>
      <c r="K18" s="7"/>
      <c r="L18" s="7"/>
      <c r="M18" s="7"/>
      <c r="N18" s="7"/>
      <c r="O18" s="7"/>
      <c r="P18" s="7"/>
      <c r="Q18" s="7"/>
      <c r="R18" s="7"/>
      <c r="S18" s="7"/>
      <c r="T18" s="7"/>
    </row>
    <row r="19" spans="1:20" ht="13.5">
      <c r="A19" s="5">
        <f>IF('アンケート1回目'!A19="","",'アンケート1回目'!A19)</f>
      </c>
      <c r="B19" s="5">
        <f>IF('アンケート1回目'!B19="","",'アンケート1回目'!B19)</f>
      </c>
      <c r="C19" s="5">
        <f>IF('アンケート1回目'!C19="","",'アンケート1回目'!C19)</f>
      </c>
      <c r="D19" s="15">
        <f>IF('アンケート1回目'!D19="","",'アンケート1回目'!D19)</f>
      </c>
      <c r="E19" s="5">
        <f>IF('アンケート1回目'!E19="","",'アンケート1回目'!E19)</f>
      </c>
      <c r="F19" s="6"/>
      <c r="G19" s="6"/>
      <c r="H19" s="6"/>
      <c r="I19" s="6"/>
      <c r="J19" s="6"/>
      <c r="K19" s="6"/>
      <c r="L19" s="6"/>
      <c r="M19" s="6"/>
      <c r="N19" s="6"/>
      <c r="O19" s="6"/>
      <c r="P19" s="6"/>
      <c r="Q19" s="6"/>
      <c r="R19" s="6"/>
      <c r="S19" s="6"/>
      <c r="T19" s="6"/>
    </row>
    <row r="20" spans="1:20" ht="13.5">
      <c r="A20" s="5">
        <f>IF('アンケート1回目'!A20="","",'アンケート1回目'!A20)</f>
      </c>
      <c r="B20" s="5">
        <f>IF('アンケート1回目'!B20="","",'アンケート1回目'!B20)</f>
      </c>
      <c r="C20" s="5">
        <f>IF('アンケート1回目'!C20="","",'アンケート1回目'!C20)</f>
      </c>
      <c r="D20" s="15">
        <f>IF('アンケート1回目'!D20="","",'アンケート1回目'!D20)</f>
      </c>
      <c r="E20" s="5">
        <f>IF('アンケート1回目'!E20="","",'アンケート1回目'!E20)</f>
      </c>
      <c r="F20" s="6"/>
      <c r="G20" s="6"/>
      <c r="H20" s="6"/>
      <c r="I20" s="6"/>
      <c r="J20" s="6"/>
      <c r="K20" s="6"/>
      <c r="L20" s="6"/>
      <c r="M20" s="6"/>
      <c r="N20" s="6"/>
      <c r="O20" s="6"/>
      <c r="P20" s="6"/>
      <c r="Q20" s="6"/>
      <c r="R20" s="6"/>
      <c r="S20" s="6"/>
      <c r="T20" s="6"/>
    </row>
    <row r="21" spans="1:20" ht="13.5">
      <c r="A21" s="5">
        <f>IF('アンケート1回目'!A21="","",'アンケート1回目'!A21)</f>
      </c>
      <c r="B21" s="5">
        <f>IF('アンケート1回目'!B21="","",'アンケート1回目'!B21)</f>
      </c>
      <c r="C21" s="5">
        <f>IF('アンケート1回目'!C21="","",'アンケート1回目'!C21)</f>
      </c>
      <c r="D21" s="15">
        <f>IF('アンケート1回目'!D21="","",'アンケート1回目'!D21)</f>
      </c>
      <c r="E21" s="5">
        <f>IF('アンケート1回目'!E21="","",'アンケート1回目'!E21)</f>
      </c>
      <c r="F21" s="6"/>
      <c r="G21" s="6"/>
      <c r="H21" s="6"/>
      <c r="I21" s="6"/>
      <c r="J21" s="6"/>
      <c r="K21" s="6"/>
      <c r="L21" s="6"/>
      <c r="M21" s="6"/>
      <c r="N21" s="6"/>
      <c r="O21" s="6"/>
      <c r="P21" s="6"/>
      <c r="Q21" s="6"/>
      <c r="R21" s="6"/>
      <c r="S21" s="6"/>
      <c r="T21" s="6"/>
    </row>
    <row r="22" spans="1:20" ht="13.5">
      <c r="A22" s="5">
        <f>IF('アンケート1回目'!A22="","",'アンケート1回目'!A22)</f>
      </c>
      <c r="B22" s="5">
        <f>IF('アンケート1回目'!B22="","",'アンケート1回目'!B22)</f>
      </c>
      <c r="C22" s="5">
        <f>IF('アンケート1回目'!C22="","",'アンケート1回目'!C22)</f>
      </c>
      <c r="D22" s="15">
        <f>IF('アンケート1回目'!D22="","",'アンケート1回目'!D22)</f>
      </c>
      <c r="E22" s="5">
        <f>IF('アンケート1回目'!E22="","",'アンケート1回目'!E22)</f>
      </c>
      <c r="F22" s="6"/>
      <c r="G22" s="6"/>
      <c r="H22" s="6"/>
      <c r="I22" s="6"/>
      <c r="J22" s="6"/>
      <c r="K22" s="6"/>
      <c r="L22" s="6"/>
      <c r="M22" s="6"/>
      <c r="N22" s="6"/>
      <c r="O22" s="6"/>
      <c r="P22" s="6"/>
      <c r="Q22" s="6"/>
      <c r="R22" s="6"/>
      <c r="S22" s="6"/>
      <c r="T22" s="6"/>
    </row>
    <row r="23" spans="1:20" ht="13.5">
      <c r="A23" s="5">
        <f>IF('アンケート1回目'!A23="","",'アンケート1回目'!A23)</f>
      </c>
      <c r="B23" s="5">
        <f>IF('アンケート1回目'!B23="","",'アンケート1回目'!B23)</f>
      </c>
      <c r="C23" s="5">
        <f>IF('アンケート1回目'!C23="","",'アンケート1回目'!C23)</f>
      </c>
      <c r="D23" s="15">
        <f>IF('アンケート1回目'!D23="","",'アンケート1回目'!D23)</f>
      </c>
      <c r="E23" s="5">
        <f>IF('アンケート1回目'!E23="","",'アンケート1回目'!E23)</f>
      </c>
      <c r="F23" s="6"/>
      <c r="G23" s="6"/>
      <c r="H23" s="6"/>
      <c r="I23" s="6"/>
      <c r="J23" s="6"/>
      <c r="K23" s="6"/>
      <c r="L23" s="6"/>
      <c r="M23" s="6"/>
      <c r="N23" s="6"/>
      <c r="O23" s="6"/>
      <c r="P23" s="6"/>
      <c r="Q23" s="6"/>
      <c r="R23" s="6"/>
      <c r="S23" s="6"/>
      <c r="T23" s="6"/>
    </row>
    <row r="24" spans="1:20" ht="13.5">
      <c r="A24" s="5">
        <f>IF('アンケート1回目'!A24="","",'アンケート1回目'!A24)</f>
      </c>
      <c r="B24" s="5">
        <f>IF('アンケート1回目'!B24="","",'アンケート1回目'!B24)</f>
      </c>
      <c r="C24" s="5">
        <f>IF('アンケート1回目'!C24="","",'アンケート1回目'!C24)</f>
      </c>
      <c r="D24" s="15">
        <f>IF('アンケート1回目'!D24="","",'アンケート1回目'!D24)</f>
      </c>
      <c r="E24" s="5">
        <f>IF('アンケート1回目'!E24="","",'アンケート1回目'!E24)</f>
      </c>
      <c r="F24" s="6"/>
      <c r="G24" s="6"/>
      <c r="H24" s="6"/>
      <c r="I24" s="6"/>
      <c r="J24" s="6"/>
      <c r="K24" s="6"/>
      <c r="L24" s="6"/>
      <c r="M24" s="6"/>
      <c r="N24" s="6"/>
      <c r="O24" s="6"/>
      <c r="P24" s="6"/>
      <c r="Q24" s="6"/>
      <c r="R24" s="6"/>
      <c r="S24" s="6"/>
      <c r="T24" s="6"/>
    </row>
    <row r="25" spans="1:20" ht="13.5">
      <c r="A25" s="5">
        <f>IF('アンケート1回目'!A25="","",'アンケート1回目'!A25)</f>
      </c>
      <c r="B25" s="5">
        <f>IF('アンケート1回目'!B25="","",'アンケート1回目'!B25)</f>
      </c>
      <c r="C25" s="5">
        <f>IF('アンケート1回目'!C25="","",'アンケート1回目'!C25)</f>
      </c>
      <c r="D25" s="15">
        <f>IF('アンケート1回目'!D25="","",'アンケート1回目'!D25)</f>
      </c>
      <c r="E25" s="5">
        <f>IF('アンケート1回目'!E25="","",'アンケート1回目'!E25)</f>
      </c>
      <c r="F25" s="6"/>
      <c r="G25" s="6"/>
      <c r="H25" s="6"/>
      <c r="I25" s="6"/>
      <c r="J25" s="6"/>
      <c r="K25" s="6"/>
      <c r="L25" s="6"/>
      <c r="M25" s="6"/>
      <c r="N25" s="6"/>
      <c r="O25" s="6"/>
      <c r="P25" s="6"/>
      <c r="Q25" s="6"/>
      <c r="R25" s="6"/>
      <c r="S25" s="6"/>
      <c r="T25" s="6"/>
    </row>
    <row r="26" spans="1:20" ht="13.5">
      <c r="A26" s="5">
        <f>IF('アンケート1回目'!A26="","",'アンケート1回目'!A26)</f>
      </c>
      <c r="B26" s="5">
        <f>IF('アンケート1回目'!B26="","",'アンケート1回目'!B26)</f>
      </c>
      <c r="C26" s="5">
        <f>IF('アンケート1回目'!C26="","",'アンケート1回目'!C26)</f>
      </c>
      <c r="D26" s="15">
        <f>IF('アンケート1回目'!D26="","",'アンケート1回目'!D26)</f>
      </c>
      <c r="E26" s="5">
        <f>IF('アンケート1回目'!E26="","",'アンケート1回目'!E26)</f>
      </c>
      <c r="F26" s="6"/>
      <c r="G26" s="6"/>
      <c r="H26" s="6"/>
      <c r="I26" s="6"/>
      <c r="J26" s="6"/>
      <c r="K26" s="6"/>
      <c r="L26" s="6"/>
      <c r="M26" s="6"/>
      <c r="N26" s="6"/>
      <c r="O26" s="6"/>
      <c r="P26" s="6"/>
      <c r="Q26" s="6"/>
      <c r="R26" s="6"/>
      <c r="S26" s="6"/>
      <c r="T26" s="6"/>
    </row>
    <row r="27" spans="1:20" ht="13.5">
      <c r="A27" s="5">
        <f>IF('アンケート1回目'!A27="","",'アンケート1回目'!A27)</f>
      </c>
      <c r="B27" s="5">
        <f>IF('アンケート1回目'!B27="","",'アンケート1回目'!B27)</f>
      </c>
      <c r="C27" s="5">
        <f>IF('アンケート1回目'!C27="","",'アンケート1回目'!C27)</f>
      </c>
      <c r="D27" s="15">
        <f>IF('アンケート1回目'!D27="","",'アンケート1回目'!D27)</f>
      </c>
      <c r="E27" s="5">
        <f>IF('アンケート1回目'!E27="","",'アンケート1回目'!E27)</f>
      </c>
      <c r="F27" s="7"/>
      <c r="G27" s="7"/>
      <c r="H27" s="7"/>
      <c r="I27" s="7"/>
      <c r="J27" s="7"/>
      <c r="K27" s="7"/>
      <c r="L27" s="7"/>
      <c r="M27" s="7"/>
      <c r="N27" s="7"/>
      <c r="O27" s="7"/>
      <c r="P27" s="7"/>
      <c r="Q27" s="7"/>
      <c r="R27" s="7"/>
      <c r="S27" s="7"/>
      <c r="T27" s="7"/>
    </row>
    <row r="28" spans="1:20" ht="13.5">
      <c r="A28" s="5">
        <f>IF('アンケート1回目'!A28="","",'アンケート1回目'!A28)</f>
      </c>
      <c r="B28" s="5">
        <f>IF('アンケート1回目'!B28="","",'アンケート1回目'!B28)</f>
      </c>
      <c r="C28" s="5">
        <f>IF('アンケート1回目'!C28="","",'アンケート1回目'!C28)</f>
      </c>
      <c r="D28" s="15">
        <f>IF('アンケート1回目'!D28="","",'アンケート1回目'!D28)</f>
      </c>
      <c r="E28" s="5">
        <f>IF('アンケート1回目'!E28="","",'アンケート1回目'!E28)</f>
      </c>
      <c r="F28" s="7"/>
      <c r="G28" s="7"/>
      <c r="H28" s="7"/>
      <c r="I28" s="7"/>
      <c r="J28" s="7"/>
      <c r="K28" s="7"/>
      <c r="L28" s="7"/>
      <c r="M28" s="7"/>
      <c r="N28" s="7"/>
      <c r="O28" s="7"/>
      <c r="P28" s="7"/>
      <c r="Q28" s="7"/>
      <c r="R28" s="7"/>
      <c r="S28" s="7"/>
      <c r="T28" s="7"/>
    </row>
    <row r="29" spans="1:20" ht="13.5">
      <c r="A29" s="5">
        <f>IF('アンケート1回目'!A29="","",'アンケート1回目'!A29)</f>
      </c>
      <c r="B29" s="5">
        <f>IF('アンケート1回目'!B29="","",'アンケート1回目'!B29)</f>
      </c>
      <c r="C29" s="5">
        <f>IF('アンケート1回目'!C29="","",'アンケート1回目'!C29)</f>
      </c>
      <c r="D29" s="15">
        <f>IF('アンケート1回目'!D29="","",'アンケート1回目'!D29)</f>
      </c>
      <c r="E29" s="5">
        <f>IF('アンケート1回目'!E29="","",'アンケート1回目'!E29)</f>
      </c>
      <c r="F29" s="7"/>
      <c r="G29" s="7"/>
      <c r="H29" s="7"/>
      <c r="I29" s="7"/>
      <c r="J29" s="7"/>
      <c r="K29" s="7"/>
      <c r="L29" s="7"/>
      <c r="M29" s="7"/>
      <c r="N29" s="7"/>
      <c r="O29" s="7"/>
      <c r="P29" s="7"/>
      <c r="Q29" s="7"/>
      <c r="R29" s="7"/>
      <c r="S29" s="7"/>
      <c r="T29" s="7"/>
    </row>
    <row r="30" spans="1:20" ht="13.5">
      <c r="A30" s="5">
        <f>IF('アンケート1回目'!A30="","",'アンケート1回目'!A30)</f>
      </c>
      <c r="B30" s="5">
        <f>IF('アンケート1回目'!B30="","",'アンケート1回目'!B30)</f>
      </c>
      <c r="C30" s="5">
        <f>IF('アンケート1回目'!C30="","",'アンケート1回目'!C30)</f>
      </c>
      <c r="D30" s="15">
        <f>IF('アンケート1回目'!D30="","",'アンケート1回目'!D30)</f>
      </c>
      <c r="E30" s="5">
        <f>IF('アンケート1回目'!E30="","",'アンケート1回目'!E30)</f>
      </c>
      <c r="F30" s="7"/>
      <c r="G30" s="7"/>
      <c r="H30" s="7"/>
      <c r="I30" s="7"/>
      <c r="J30" s="7"/>
      <c r="K30" s="7"/>
      <c r="L30" s="7"/>
      <c r="M30" s="7"/>
      <c r="N30" s="7"/>
      <c r="O30" s="7"/>
      <c r="P30" s="7"/>
      <c r="Q30" s="7"/>
      <c r="R30" s="7"/>
      <c r="S30" s="7"/>
      <c r="T30" s="7"/>
    </row>
    <row r="31" spans="1:20" ht="13.5">
      <c r="A31" s="5">
        <f>IF('アンケート1回目'!A31="","",'アンケート1回目'!A31)</f>
      </c>
      <c r="B31" s="5">
        <f>IF('アンケート1回目'!B31="","",'アンケート1回目'!B31)</f>
      </c>
      <c r="C31" s="5">
        <f>IF('アンケート1回目'!C31="","",'アンケート1回目'!C31)</f>
      </c>
      <c r="D31" s="15">
        <f>IF('アンケート1回目'!D31="","",'アンケート1回目'!D31)</f>
      </c>
      <c r="E31" s="5">
        <f>IF('アンケート1回目'!E31="","",'アンケート1回目'!E31)</f>
      </c>
      <c r="F31" s="7"/>
      <c r="G31" s="7"/>
      <c r="H31" s="7"/>
      <c r="I31" s="7"/>
      <c r="J31" s="7"/>
      <c r="K31" s="7"/>
      <c r="L31" s="7"/>
      <c r="M31" s="7"/>
      <c r="N31" s="7"/>
      <c r="O31" s="7"/>
      <c r="P31" s="7"/>
      <c r="Q31" s="7"/>
      <c r="R31" s="7"/>
      <c r="S31" s="7"/>
      <c r="T31" s="7"/>
    </row>
    <row r="32" spans="1:20" ht="13.5">
      <c r="A32" s="5">
        <f>IF('アンケート1回目'!A32="","",'アンケート1回目'!A32)</f>
      </c>
      <c r="B32" s="5">
        <f>IF('アンケート1回目'!B32="","",'アンケート1回目'!B32)</f>
      </c>
      <c r="C32" s="5">
        <f>IF('アンケート1回目'!C32="","",'アンケート1回目'!C32)</f>
      </c>
      <c r="D32" s="15">
        <f>IF('アンケート1回目'!D32="","",'アンケート1回目'!D32)</f>
      </c>
      <c r="E32" s="5">
        <f>IF('アンケート1回目'!E32="","",'アンケート1回目'!E32)</f>
      </c>
      <c r="F32" s="7"/>
      <c r="G32" s="7"/>
      <c r="H32" s="7"/>
      <c r="I32" s="7"/>
      <c r="J32" s="7"/>
      <c r="K32" s="7"/>
      <c r="L32" s="7"/>
      <c r="M32" s="7"/>
      <c r="N32" s="7"/>
      <c r="O32" s="7"/>
      <c r="P32" s="7"/>
      <c r="Q32" s="7"/>
      <c r="R32" s="7"/>
      <c r="S32" s="7"/>
      <c r="T32" s="7"/>
    </row>
    <row r="33" spans="1:20" ht="13.5">
      <c r="A33" s="5">
        <f>IF('アンケート1回目'!A33="","",'アンケート1回目'!A33)</f>
      </c>
      <c r="B33" s="5">
        <f>IF('アンケート1回目'!B33="","",'アンケート1回目'!B33)</f>
      </c>
      <c r="C33" s="5">
        <f>IF('アンケート1回目'!C33="","",'アンケート1回目'!C33)</f>
      </c>
      <c r="D33" s="15">
        <f>IF('アンケート1回目'!D33="","",'アンケート1回目'!D33)</f>
      </c>
      <c r="E33" s="5">
        <f>IF('アンケート1回目'!E33="","",'アンケート1回目'!E33)</f>
      </c>
      <c r="F33" s="7"/>
      <c r="G33" s="7"/>
      <c r="H33" s="7"/>
      <c r="I33" s="7"/>
      <c r="J33" s="7"/>
      <c r="K33" s="7"/>
      <c r="L33" s="7"/>
      <c r="M33" s="7"/>
      <c r="N33" s="7"/>
      <c r="O33" s="7"/>
      <c r="P33" s="7"/>
      <c r="Q33" s="7"/>
      <c r="R33" s="7"/>
      <c r="S33" s="7"/>
      <c r="T33" s="7"/>
    </row>
    <row r="34" spans="1:20" ht="13.5">
      <c r="A34" s="5">
        <f>IF('アンケート1回目'!A34="","",'アンケート1回目'!A34)</f>
      </c>
      <c r="B34" s="5">
        <f>IF('アンケート1回目'!B34="","",'アンケート1回目'!B34)</f>
      </c>
      <c r="C34" s="5">
        <f>IF('アンケート1回目'!C34="","",'アンケート1回目'!C34)</f>
      </c>
      <c r="D34" s="15">
        <f>IF('アンケート1回目'!D34="","",'アンケート1回目'!D34)</f>
      </c>
      <c r="E34" s="5">
        <f>IF('アンケート1回目'!E34="","",'アンケート1回目'!E34)</f>
      </c>
      <c r="F34" s="7"/>
      <c r="G34" s="7"/>
      <c r="H34" s="7"/>
      <c r="I34" s="7"/>
      <c r="J34" s="7"/>
      <c r="K34" s="7"/>
      <c r="L34" s="7"/>
      <c r="M34" s="7"/>
      <c r="N34" s="7"/>
      <c r="O34" s="7"/>
      <c r="P34" s="7"/>
      <c r="Q34" s="7"/>
      <c r="R34" s="7"/>
      <c r="S34" s="7"/>
      <c r="T34" s="7"/>
    </row>
    <row r="35" spans="1:20" ht="13.5">
      <c r="A35" s="5">
        <f>IF('アンケート1回目'!A35="","",'アンケート1回目'!A35)</f>
      </c>
      <c r="B35" s="5">
        <f>IF('アンケート1回目'!B35="","",'アンケート1回目'!B35)</f>
      </c>
      <c r="C35" s="5">
        <f>IF('アンケート1回目'!C35="","",'アンケート1回目'!C35)</f>
      </c>
      <c r="D35" s="15">
        <f>IF('アンケート1回目'!D35="","",'アンケート1回目'!D35)</f>
      </c>
      <c r="E35" s="5">
        <f>IF('アンケート1回目'!E35="","",'アンケート1回目'!E35)</f>
      </c>
      <c r="F35" s="7"/>
      <c r="G35" s="7"/>
      <c r="H35" s="7"/>
      <c r="I35" s="7"/>
      <c r="J35" s="7"/>
      <c r="K35" s="7"/>
      <c r="L35" s="7"/>
      <c r="M35" s="7"/>
      <c r="N35" s="7"/>
      <c r="O35" s="7"/>
      <c r="P35" s="7"/>
      <c r="Q35" s="7"/>
      <c r="R35" s="7"/>
      <c r="S35" s="7"/>
      <c r="T35" s="7"/>
    </row>
    <row r="36" spans="1:20" ht="13.5">
      <c r="A36" s="5">
        <f>IF('アンケート1回目'!A36="","",'アンケート1回目'!A36)</f>
      </c>
      <c r="B36" s="5">
        <f>IF('アンケート1回目'!B36="","",'アンケート1回目'!B36)</f>
      </c>
      <c r="C36" s="5">
        <f>IF('アンケート1回目'!C36="","",'アンケート1回目'!C36)</f>
      </c>
      <c r="D36" s="15">
        <f>IF('アンケート1回目'!D36="","",'アンケート1回目'!D36)</f>
      </c>
      <c r="E36" s="5">
        <f>IF('アンケート1回目'!E36="","",'アンケート1回目'!E36)</f>
      </c>
      <c r="F36" s="7"/>
      <c r="G36" s="7"/>
      <c r="H36" s="7"/>
      <c r="I36" s="7"/>
      <c r="J36" s="7"/>
      <c r="K36" s="7"/>
      <c r="L36" s="7"/>
      <c r="M36" s="7"/>
      <c r="N36" s="7"/>
      <c r="O36" s="7"/>
      <c r="P36" s="7"/>
      <c r="Q36" s="7"/>
      <c r="R36" s="7"/>
      <c r="S36" s="7"/>
      <c r="T36" s="7"/>
    </row>
    <row r="37" spans="1:20" ht="13.5">
      <c r="A37" s="5">
        <f>IF('アンケート1回目'!A37="","",'アンケート1回目'!A37)</f>
      </c>
      <c r="B37" s="5">
        <f>IF('アンケート1回目'!B37="","",'アンケート1回目'!B37)</f>
      </c>
      <c r="C37" s="5">
        <f>IF('アンケート1回目'!C37="","",'アンケート1回目'!C37)</f>
      </c>
      <c r="D37" s="15">
        <f>IF('アンケート1回目'!D37="","",'アンケート1回目'!D37)</f>
      </c>
      <c r="E37" s="5">
        <f>IF('アンケート1回目'!E37="","",'アンケート1回目'!E37)</f>
      </c>
      <c r="F37" s="7"/>
      <c r="G37" s="7"/>
      <c r="H37" s="7"/>
      <c r="I37" s="7"/>
      <c r="J37" s="7"/>
      <c r="K37" s="7"/>
      <c r="L37" s="7"/>
      <c r="M37" s="7"/>
      <c r="N37" s="7"/>
      <c r="O37" s="7"/>
      <c r="P37" s="7"/>
      <c r="Q37" s="7"/>
      <c r="R37" s="7"/>
      <c r="S37" s="7"/>
      <c r="T37" s="7"/>
    </row>
    <row r="38" spans="1:20" ht="13.5">
      <c r="A38" s="5">
        <f>IF('アンケート1回目'!A38="","",'アンケート1回目'!A38)</f>
      </c>
      <c r="B38" s="5">
        <f>IF('アンケート1回目'!B38="","",'アンケート1回目'!B38)</f>
      </c>
      <c r="C38" s="5">
        <f>IF('アンケート1回目'!C38="","",'アンケート1回目'!C38)</f>
      </c>
      <c r="D38" s="15">
        <f>IF('アンケート1回目'!D38="","",'アンケート1回目'!D38)</f>
      </c>
      <c r="E38" s="5">
        <f>IF('アンケート1回目'!E38="","",'アンケート1回目'!E38)</f>
      </c>
      <c r="F38" s="7"/>
      <c r="G38" s="7"/>
      <c r="H38" s="7"/>
      <c r="I38" s="7"/>
      <c r="J38" s="7"/>
      <c r="K38" s="7"/>
      <c r="L38" s="7"/>
      <c r="M38" s="7"/>
      <c r="N38" s="7"/>
      <c r="O38" s="7"/>
      <c r="P38" s="7"/>
      <c r="Q38" s="7"/>
      <c r="R38" s="7"/>
      <c r="S38" s="7"/>
      <c r="T38" s="7"/>
    </row>
    <row r="39" spans="1:20" ht="13.5">
      <c r="A39" s="5">
        <f>IF('アンケート1回目'!A39="","",'アンケート1回目'!A39)</f>
      </c>
      <c r="B39" s="5">
        <f>IF('アンケート1回目'!B39="","",'アンケート1回目'!B39)</f>
      </c>
      <c r="C39" s="5">
        <f>IF('アンケート1回目'!C39="","",'アンケート1回目'!C39)</f>
      </c>
      <c r="D39" s="15">
        <f>IF('アンケート1回目'!D39="","",'アンケート1回目'!D39)</f>
      </c>
      <c r="E39" s="5">
        <f>IF('アンケート1回目'!E39="","",'アンケート1回目'!E39)</f>
      </c>
      <c r="F39" s="7"/>
      <c r="G39" s="7"/>
      <c r="H39" s="7"/>
      <c r="I39" s="7"/>
      <c r="J39" s="7"/>
      <c r="K39" s="7"/>
      <c r="L39" s="7"/>
      <c r="M39" s="7"/>
      <c r="N39" s="7"/>
      <c r="O39" s="7"/>
      <c r="P39" s="7"/>
      <c r="Q39" s="7"/>
      <c r="R39" s="7"/>
      <c r="S39" s="7"/>
      <c r="T39" s="7"/>
    </row>
    <row r="40" spans="1:20" ht="13.5">
      <c r="A40" s="5">
        <f>IF('アンケート1回目'!A40="","",'アンケート1回目'!A40)</f>
      </c>
      <c r="B40" s="5">
        <f>IF('アンケート1回目'!B40="","",'アンケート1回目'!B40)</f>
      </c>
      <c r="C40" s="5">
        <f>IF('アンケート1回目'!C40="","",'アンケート1回目'!C40)</f>
      </c>
      <c r="D40" s="15">
        <f>IF('アンケート1回目'!D40="","",'アンケート1回目'!D40)</f>
      </c>
      <c r="E40" s="5">
        <f>IF('アンケート1回目'!E40="","",'アンケート1回目'!E40)</f>
      </c>
      <c r="F40" s="7"/>
      <c r="G40" s="7"/>
      <c r="H40" s="7"/>
      <c r="I40" s="7"/>
      <c r="J40" s="7"/>
      <c r="K40" s="7"/>
      <c r="L40" s="7"/>
      <c r="M40" s="7"/>
      <c r="N40" s="7"/>
      <c r="O40" s="7"/>
      <c r="P40" s="7"/>
      <c r="Q40" s="7"/>
      <c r="R40" s="7"/>
      <c r="S40" s="7"/>
      <c r="T40" s="7"/>
    </row>
    <row r="41" spans="1:20" ht="13.5">
      <c r="A41" s="5">
        <f>IF('アンケート1回目'!A41="","",'アンケート1回目'!A41)</f>
      </c>
      <c r="B41" s="5">
        <f>IF('アンケート1回目'!B41="","",'アンケート1回目'!B41)</f>
      </c>
      <c r="C41" s="5">
        <f>IF('アンケート1回目'!C41="","",'アンケート1回目'!C41)</f>
      </c>
      <c r="D41" s="15">
        <f>IF('アンケート1回目'!D41="","",'アンケート1回目'!D41)</f>
      </c>
      <c r="E41" s="5">
        <f>IF('アンケート1回目'!E41="","",'アンケート1回目'!E41)</f>
      </c>
      <c r="F41" s="7"/>
      <c r="G41" s="7"/>
      <c r="H41" s="7"/>
      <c r="I41" s="7"/>
      <c r="J41" s="7"/>
      <c r="K41" s="7"/>
      <c r="L41" s="7"/>
      <c r="M41" s="7"/>
      <c r="N41" s="7"/>
      <c r="O41" s="7"/>
      <c r="P41" s="7"/>
      <c r="Q41" s="7"/>
      <c r="R41" s="7"/>
      <c r="S41" s="7"/>
      <c r="T41" s="7"/>
    </row>
    <row r="42" spans="1:20" ht="13.5">
      <c r="A42" s="5">
        <f>IF('アンケート1回目'!A42="","",'アンケート1回目'!A42)</f>
      </c>
      <c r="B42" s="5">
        <f>IF('アンケート1回目'!B42="","",'アンケート1回目'!B42)</f>
      </c>
      <c r="C42" s="5">
        <f>IF('アンケート1回目'!C42="","",'アンケート1回目'!C42)</f>
      </c>
      <c r="D42" s="15">
        <f>IF('アンケート1回目'!D42="","",'アンケート1回目'!D42)</f>
      </c>
      <c r="E42" s="5">
        <f>IF('アンケート1回目'!E42="","",'アンケート1回目'!E42)</f>
      </c>
      <c r="F42" s="7"/>
      <c r="G42" s="7"/>
      <c r="H42" s="7"/>
      <c r="I42" s="7"/>
      <c r="J42" s="7"/>
      <c r="K42" s="7"/>
      <c r="L42" s="7"/>
      <c r="M42" s="7"/>
      <c r="N42" s="7"/>
      <c r="O42" s="7"/>
      <c r="P42" s="7"/>
      <c r="Q42" s="7"/>
      <c r="R42" s="7"/>
      <c r="S42" s="7"/>
      <c r="T42" s="7"/>
    </row>
    <row r="43" spans="1:20" ht="13.5">
      <c r="A43" s="5">
        <f>IF('アンケート1回目'!A43="","",'アンケート1回目'!A43)</f>
      </c>
      <c r="B43" s="5">
        <f>IF('アンケート1回目'!B43="","",'アンケート1回目'!B43)</f>
      </c>
      <c r="C43" s="5">
        <f>IF('アンケート1回目'!C43="","",'アンケート1回目'!C43)</f>
      </c>
      <c r="D43" s="15">
        <f>IF('アンケート1回目'!D43="","",'アンケート1回目'!D43)</f>
      </c>
      <c r="E43" s="5">
        <f>IF('アンケート1回目'!E43="","",'アンケート1回目'!E43)</f>
      </c>
      <c r="F43" s="7"/>
      <c r="G43" s="7"/>
      <c r="H43" s="7"/>
      <c r="I43" s="7"/>
      <c r="J43" s="7"/>
      <c r="K43" s="7"/>
      <c r="L43" s="7"/>
      <c r="M43" s="7"/>
      <c r="N43" s="7"/>
      <c r="O43" s="7"/>
      <c r="P43" s="7"/>
      <c r="Q43" s="7"/>
      <c r="R43" s="7"/>
      <c r="S43" s="7"/>
      <c r="T43" s="7"/>
    </row>
    <row r="44" spans="1:20" ht="13.5">
      <c r="A44" s="5">
        <f>IF('アンケート1回目'!A44="","",'アンケート1回目'!A44)</f>
      </c>
      <c r="B44" s="5">
        <f>IF('アンケート1回目'!B44="","",'アンケート1回目'!B44)</f>
      </c>
      <c r="C44" s="5">
        <f>IF('アンケート1回目'!C44="","",'アンケート1回目'!C44)</f>
      </c>
      <c r="D44" s="15">
        <f>IF('アンケート1回目'!D44="","",'アンケート1回目'!D44)</f>
      </c>
      <c r="E44" s="5">
        <f>IF('アンケート1回目'!E44="","",'アンケート1回目'!E44)</f>
      </c>
      <c r="F44" s="7"/>
      <c r="G44" s="7"/>
      <c r="H44" s="7"/>
      <c r="I44" s="7"/>
      <c r="J44" s="7"/>
      <c r="K44" s="7"/>
      <c r="L44" s="7"/>
      <c r="M44" s="7"/>
      <c r="N44" s="7"/>
      <c r="O44" s="7"/>
      <c r="P44" s="7"/>
      <c r="Q44" s="7"/>
      <c r="R44" s="7"/>
      <c r="S44" s="7"/>
      <c r="T44" s="7"/>
    </row>
    <row r="45" spans="1:20" ht="13.5">
      <c r="A45" s="5">
        <f>IF('アンケート1回目'!A45="","",'アンケート1回目'!A45)</f>
      </c>
      <c r="B45" s="5">
        <f>IF('アンケート1回目'!B45="","",'アンケート1回目'!B45)</f>
      </c>
      <c r="C45" s="5">
        <f>IF('アンケート1回目'!C45="","",'アンケート1回目'!C45)</f>
      </c>
      <c r="D45" s="15">
        <f>IF('アンケート1回目'!D45="","",'アンケート1回目'!D45)</f>
      </c>
      <c r="E45" s="5">
        <f>IF('アンケート1回目'!E45="","",'アンケート1回目'!E45)</f>
      </c>
      <c r="F45" s="7"/>
      <c r="G45" s="7"/>
      <c r="H45" s="7"/>
      <c r="I45" s="7"/>
      <c r="J45" s="7"/>
      <c r="K45" s="7"/>
      <c r="L45" s="7"/>
      <c r="M45" s="7"/>
      <c r="N45" s="7"/>
      <c r="O45" s="7"/>
      <c r="P45" s="7"/>
      <c r="Q45" s="7"/>
      <c r="R45" s="7"/>
      <c r="S45" s="7"/>
      <c r="T45" s="7"/>
    </row>
    <row r="46" spans="1:20" ht="13.5">
      <c r="A46" s="5">
        <f>IF('アンケート1回目'!A46="","",'アンケート1回目'!A46)</f>
      </c>
      <c r="B46" s="5">
        <f>IF('アンケート1回目'!B46="","",'アンケート1回目'!B46)</f>
      </c>
      <c r="C46" s="5">
        <f>IF('アンケート1回目'!C46="","",'アンケート1回目'!C46)</f>
      </c>
      <c r="D46" s="15">
        <f>IF('アンケート1回目'!D46="","",'アンケート1回目'!D46)</f>
      </c>
      <c r="E46" s="5">
        <f>IF('アンケート1回目'!E46="","",'アンケート1回目'!E46)</f>
      </c>
      <c r="F46" s="7"/>
      <c r="G46" s="7"/>
      <c r="H46" s="7"/>
      <c r="I46" s="7"/>
      <c r="J46" s="7"/>
      <c r="K46" s="7"/>
      <c r="L46" s="7"/>
      <c r="M46" s="7"/>
      <c r="N46" s="7"/>
      <c r="O46" s="7"/>
      <c r="P46" s="7"/>
      <c r="Q46" s="7"/>
      <c r="R46" s="7"/>
      <c r="S46" s="7"/>
      <c r="T46" s="7"/>
    </row>
  </sheetData>
  <sheetProtection password="CC3D" sheet="1" objects="1" scenarios="1"/>
  <protectedRanges>
    <protectedRange password="CC3D" sqref="A2:T46" name="入力欄"/>
  </protectedRanges>
  <printOptions/>
  <pageMargins left="0.1968503937007874" right="0.1968503937007874" top="0.1968503937007874" bottom="0.1968503937007874" header="0.31496062992125984" footer="0.31496062992125984"/>
  <pageSetup orientation="landscape" paperSize="9" scale="80" r:id="rId1"/>
</worksheet>
</file>

<file path=xl/worksheets/sheet4.xml><?xml version="1.0" encoding="utf-8"?>
<worksheet xmlns="http://schemas.openxmlformats.org/spreadsheetml/2006/main" xmlns:r="http://schemas.openxmlformats.org/officeDocument/2006/relationships">
  <sheetPr codeName="Sheet3"/>
  <dimension ref="A1:AJ57"/>
  <sheetViews>
    <sheetView zoomScale="80" zoomScaleNormal="80" zoomScalePageLayoutView="0" workbookViewId="0" topLeftCell="A1">
      <pane xSplit="5" ySplit="1" topLeftCell="O2" activePane="bottomRight" state="frozen"/>
      <selection pane="topLeft" activeCell="A1" sqref="A1"/>
      <selection pane="topRight" activeCell="F1" sqref="F1"/>
      <selection pane="bottomLeft" activeCell="A2" sqref="A2"/>
      <selection pane="bottomRight" activeCell="AM29" sqref="AM29"/>
    </sheetView>
  </sheetViews>
  <sheetFormatPr defaultColWidth="9.140625" defaultRowHeight="15"/>
  <cols>
    <col min="1" max="1" width="5.57421875" style="1" bestFit="1" customWidth="1"/>
    <col min="2" max="3" width="3.7109375" style="1" bestFit="1" customWidth="1"/>
    <col min="4" max="4" width="12.57421875" style="0" customWidth="1"/>
    <col min="5" max="5" width="6.7109375" style="57" bestFit="1" customWidth="1"/>
    <col min="6" max="6" width="10.8515625" style="0" hidden="1" customWidth="1"/>
    <col min="7" max="7" width="12.00390625" style="0" hidden="1" customWidth="1"/>
    <col min="8" max="8" width="10.8515625" style="0" hidden="1" customWidth="1"/>
    <col min="9" max="9" width="12.00390625" style="0" hidden="1" customWidth="1"/>
    <col min="10" max="10" width="10.57421875" style="0" hidden="1" customWidth="1"/>
    <col min="11" max="11" width="12.00390625" style="0" hidden="1" customWidth="1"/>
    <col min="12" max="12" width="9.28125" style="14" hidden="1" customWidth="1"/>
    <col min="13" max="13" width="9.57421875" style="19" hidden="1" customWidth="1"/>
    <col min="14" max="14" width="9.28125" style="14" hidden="1" customWidth="1"/>
    <col min="15" max="15" width="9.57421875" style="19" hidden="1" customWidth="1"/>
    <col min="16" max="16" width="9.28125" style="14" hidden="1" customWidth="1"/>
    <col min="17" max="17" width="9.57421875" style="19" hidden="1" customWidth="1"/>
    <col min="18" max="20" width="9.140625" style="0" customWidth="1"/>
    <col min="21" max="23" width="9.140625" style="14" hidden="1" customWidth="1"/>
    <col min="24" max="24" width="9.28125" style="16" hidden="1" customWidth="1"/>
    <col min="25" max="25" width="9.57421875" style="1" hidden="1" customWidth="1"/>
    <col min="26" max="26" width="9.28125" style="1" hidden="1" customWidth="1"/>
    <col min="27" max="27" width="9.57421875" style="1" hidden="1" customWidth="1"/>
    <col min="28" max="28" width="9.28125" style="1" hidden="1" customWidth="1"/>
    <col min="29" max="29" width="9.57421875" style="1" hidden="1" customWidth="1"/>
    <col min="30" max="32" width="8.7109375" style="0" bestFit="1" customWidth="1"/>
    <col min="33" max="35" width="9.00390625" style="0" hidden="1" customWidth="1"/>
  </cols>
  <sheetData>
    <row r="1" spans="1:36" s="1" customFormat="1" ht="13.5">
      <c r="A1" s="2" t="s">
        <v>31</v>
      </c>
      <c r="B1" s="2" t="s">
        <v>0</v>
      </c>
      <c r="C1" s="2" t="s">
        <v>1</v>
      </c>
      <c r="D1" s="2" t="s">
        <v>3</v>
      </c>
      <c r="E1" s="2" t="s">
        <v>2</v>
      </c>
      <c r="F1" s="20" t="s">
        <v>25</v>
      </c>
      <c r="G1" s="20" t="s">
        <v>26</v>
      </c>
      <c r="H1" s="20" t="s">
        <v>27</v>
      </c>
      <c r="I1" s="20" t="s">
        <v>28</v>
      </c>
      <c r="J1" s="20" t="s">
        <v>29</v>
      </c>
      <c r="K1" s="20" t="s">
        <v>30</v>
      </c>
      <c r="L1" s="1" t="s">
        <v>44</v>
      </c>
      <c r="M1" s="17" t="s">
        <v>45</v>
      </c>
      <c r="N1" s="1" t="s">
        <v>46</v>
      </c>
      <c r="O1" s="17" t="s">
        <v>47</v>
      </c>
      <c r="P1" s="1" t="s">
        <v>48</v>
      </c>
      <c r="Q1" s="17" t="s">
        <v>49</v>
      </c>
      <c r="R1" s="2" t="s">
        <v>50</v>
      </c>
      <c r="S1" s="2" t="s">
        <v>51</v>
      </c>
      <c r="T1" s="2" t="s">
        <v>52</v>
      </c>
      <c r="U1" s="39" t="s">
        <v>62</v>
      </c>
      <c r="V1" s="39" t="s">
        <v>63</v>
      </c>
      <c r="W1" s="39" t="s">
        <v>64</v>
      </c>
      <c r="X1" s="16" t="s">
        <v>53</v>
      </c>
      <c r="Y1" s="11" t="s">
        <v>54</v>
      </c>
      <c r="Z1" s="1" t="s">
        <v>55</v>
      </c>
      <c r="AA1" s="11" t="s">
        <v>56</v>
      </c>
      <c r="AB1" s="1" t="s">
        <v>57</v>
      </c>
      <c r="AC1" s="11" t="s">
        <v>58</v>
      </c>
      <c r="AD1" s="2" t="s">
        <v>59</v>
      </c>
      <c r="AE1" s="2" t="s">
        <v>60</v>
      </c>
      <c r="AF1" s="2" t="s">
        <v>61</v>
      </c>
      <c r="AG1" s="39" t="s">
        <v>65</v>
      </c>
      <c r="AH1" s="39" t="s">
        <v>66</v>
      </c>
      <c r="AI1" s="39" t="s">
        <v>67</v>
      </c>
      <c r="AJ1" s="11"/>
    </row>
    <row r="2" spans="1:36" ht="13.5">
      <c r="A2" s="2">
        <f>IF('アンケート1回目'!A2="","",'アンケート1回目'!A2)</f>
      </c>
      <c r="B2" s="2">
        <f>IF('アンケート1回目'!B2="","",'アンケート1回目'!B2)</f>
      </c>
      <c r="C2" s="2">
        <f>IF('アンケート1回目'!C2="","",'アンケート1回目'!C2)</f>
      </c>
      <c r="D2" s="8">
        <f>IF('アンケート1回目'!D2="","",'アンケート1回目'!D2)</f>
      </c>
      <c r="E2" s="2">
        <f>IF('アンケート1回目'!E2=1,"男",IF('アンケート1回目'!E2=2,"女",""))</f>
      </c>
      <c r="F2" s="32" t="e">
        <f>VLOOKUP($A2,$E$51:$K$57,2,FALSE)</f>
        <v>#N/A</v>
      </c>
      <c r="G2" s="32" t="e">
        <f>VLOOKUP($A2,$E$51:$K$57,3,FALSE)</f>
        <v>#N/A</v>
      </c>
      <c r="H2" s="32" t="e">
        <f>VLOOKUP($A2,$E$51:$K$57,4,FALSE)</f>
        <v>#N/A</v>
      </c>
      <c r="I2" s="32" t="e">
        <f>VLOOKUP($A2,$E$51:$K$57,5,FALSE)</f>
        <v>#N/A</v>
      </c>
      <c r="J2" s="32" t="e">
        <f>VLOOKUP($A2,$E$51:$K$57,6,FALSE)</f>
        <v>#N/A</v>
      </c>
      <c r="K2" s="32" t="e">
        <f>VLOOKUP($A2,$E$51:$K$57,7,FALSE)</f>
        <v>#N/A</v>
      </c>
      <c r="L2" s="33">
        <f>IF(M2=0,"",AVERAGE('アンケート1回目'!H2,'アンケート1回目'!K2,'アンケート1回目'!N2,'アンケート1回目'!Q2,'アンケート1回目'!T2))</f>
      </c>
      <c r="M2" s="37">
        <f>COUNT('アンケート1回目'!H2,'アンケート1回目'!K2,'アンケート1回目'!N2,'アンケート1回目'!Q2,'アンケート1回目'!T2)</f>
        <v>0</v>
      </c>
      <c r="N2" s="33">
        <f>IF(O2=0,"",AVERAGE('アンケート1回目'!G2,'アンケート1回目'!J2,'アンケート1回目'!M2,'アンケート1回目'!P2,'アンケート1回目'!S2))</f>
      </c>
      <c r="O2" s="37">
        <f>COUNT('アンケート1回目'!G2,'アンケート1回目'!J2,'アンケート1回目'!M2,'アンケート1回目'!P2,'アンケート1回目'!S2)</f>
        <v>0</v>
      </c>
      <c r="P2" s="33">
        <f>IF(Q2=0,"",AVERAGE('アンケート1回目'!F2,'アンケート1回目'!I2,'アンケート1回目'!L2,'アンケート1回目'!O2,'アンケート1回目'!R2))</f>
      </c>
      <c r="Q2" s="37">
        <f>COUNT('アンケート1回目'!F2,'アンケート1回目'!I2,'アンケート1回目'!L2,'アンケート1回目'!O2,'アンケート1回目'!R2)</f>
        <v>0</v>
      </c>
      <c r="R2" s="31">
        <f>IF(M2=0,"",(L2-F2)*10/G2+50)</f>
      </c>
      <c r="S2" s="31">
        <f>IF(O2=0,"",(N2-H2)*10/I2+50)</f>
      </c>
      <c r="T2" s="31">
        <f>IF(Q2=0,"",(P2-J2)*10/K2+50)</f>
      </c>
      <c r="U2" s="40" t="str">
        <f>(IF(R2="","X",IF(R2&gt;=60,"A",IF(R2&gt;=40,"B","C"))))</f>
        <v>X</v>
      </c>
      <c r="V2" s="40" t="str">
        <f>(IF(S2="","X",IF(S2&gt;=60,"A",IF(S2&gt;=40,"B","C"))))</f>
        <v>X</v>
      </c>
      <c r="W2" s="40" t="str">
        <f>(IF(T2="","X",IF(T2&gt;=60,"A",IF(T2&gt;=40,"B","C"))))</f>
        <v>X</v>
      </c>
      <c r="X2" s="34">
        <f>IF(Y2=0,"",AVERAGE('アンケート2回目'!H2,'アンケート2回目'!K2,'アンケート2回目'!N2,'アンケート2回目'!Q2,'アンケート2回目'!T2))</f>
      </c>
      <c r="Y2" s="38">
        <f>COUNT('アンケート2回目'!H2,'アンケート2回目'!K2,'アンケート2回目'!N2,'アンケート2回目'!Q2,'アンケート2回目'!T2)</f>
        <v>0</v>
      </c>
      <c r="Z2" s="36">
        <f>IF(AA2=0,"",AVERAGE('アンケート2回目'!G2,'アンケート2回目'!J2,'アンケート2回目'!M2,'アンケート2回目'!P2,'アンケート2回目'!S2))</f>
      </c>
      <c r="AA2" s="38">
        <f>COUNT('アンケート2回目'!G2,'アンケート2回目'!J2,'アンケート2回目'!M2,'アンケート2回目'!P2,'アンケート2回目'!S2)</f>
        <v>0</v>
      </c>
      <c r="AB2" s="36">
        <f>IF(AC2=0,"",AVERAGE('アンケート2回目'!F2,'アンケート2回目'!I2,'アンケート2回目'!L2,'アンケート2回目'!O2,'アンケート2回目'!R2))</f>
      </c>
      <c r="AC2" s="38">
        <f>COUNT('アンケート2回目'!F2,'アンケート2回目'!I2,'アンケート2回目'!L2,'アンケート2回目'!O2,'アンケート2回目'!R2)</f>
        <v>0</v>
      </c>
      <c r="AD2" s="31">
        <f>IF(Y2=0,"",(X2-$F2)*10/$G2+50)</f>
      </c>
      <c r="AE2" s="31">
        <f>IF(AA2=0,"",(Z2-$H2)*10/$I2+50)</f>
      </c>
      <c r="AF2" s="31">
        <f>IF(AC2=0,"",(AB2-$J2)*10/$K2+50)</f>
      </c>
      <c r="AG2" s="40" t="str">
        <f>(IF(AD2="","X",IF(AD2&gt;=60,"A",IF(AD2&gt;=40,"B","C"))))</f>
        <v>X</v>
      </c>
      <c r="AH2" s="40" t="str">
        <f>(IF(AE2="","X",IF(AE2&gt;=60,"A",IF(AE2&gt;=40,"B","C"))))</f>
        <v>X</v>
      </c>
      <c r="AI2" s="40" t="str">
        <f>(IF(AF2="","X",IF(AF2&gt;=60,"A",IF(AF2&gt;=40,"B","C"))))</f>
        <v>X</v>
      </c>
      <c r="AJ2" s="12"/>
    </row>
    <row r="3" spans="1:36" ht="13.5">
      <c r="A3" s="2">
        <f>IF('アンケート1回目'!A3="","",'アンケート1回目'!A3)</f>
      </c>
      <c r="B3" s="2">
        <f>IF('アンケート1回目'!B3="","",'アンケート1回目'!B3)</f>
      </c>
      <c r="C3" s="2">
        <f>IF('アンケート1回目'!C3="","",'アンケート1回目'!C3)</f>
      </c>
      <c r="D3" s="8">
        <f>IF('アンケート1回目'!D3="","",'アンケート1回目'!D3)</f>
      </c>
      <c r="E3" s="2">
        <f>IF('アンケート1回目'!E3=1,"男",IF('アンケート1回目'!E3=2,"女",""))</f>
      </c>
      <c r="F3" s="32" t="e">
        <f aca="true" t="shared" si="0" ref="F3:F47">VLOOKUP($A3,$E$51:$K$57,2,FALSE)</f>
        <v>#N/A</v>
      </c>
      <c r="G3" s="32" t="e">
        <f aca="true" t="shared" si="1" ref="G3:G47">VLOOKUP($A3,$E$51:$K$57,3,FALSE)</f>
        <v>#N/A</v>
      </c>
      <c r="H3" s="32" t="e">
        <f aca="true" t="shared" si="2" ref="H3:H47">VLOOKUP($A3,$E$51:$K$57,4,FALSE)</f>
        <v>#N/A</v>
      </c>
      <c r="I3" s="32" t="e">
        <f aca="true" t="shared" si="3" ref="I3:I47">VLOOKUP($A3,$E$51:$K$57,5,FALSE)</f>
        <v>#N/A</v>
      </c>
      <c r="J3" s="32" t="e">
        <f aca="true" t="shared" si="4" ref="J3:J47">VLOOKUP($A3,$E$51:$K$57,6,FALSE)</f>
        <v>#N/A</v>
      </c>
      <c r="K3" s="32" t="e">
        <f aca="true" t="shared" si="5" ref="K3:K47">VLOOKUP($A3,$E$51:$K$57,7,FALSE)</f>
        <v>#N/A</v>
      </c>
      <c r="L3" s="33">
        <f>IF(M3=0,"",AVERAGE('アンケート1回目'!H3,'アンケート1回目'!K3,'アンケート1回目'!N3,'アンケート1回目'!Q3,'アンケート1回目'!T3))</f>
      </c>
      <c r="M3" s="37">
        <f>COUNT('アンケート1回目'!H3,'アンケート1回目'!K3,'アンケート1回目'!N3,'アンケート1回目'!Q3,'アンケート1回目'!T3)</f>
        <v>0</v>
      </c>
      <c r="N3" s="33">
        <f>IF(O3=0,"",AVERAGE('アンケート1回目'!G3,'アンケート1回目'!J3,'アンケート1回目'!M3,'アンケート1回目'!P3,'アンケート1回目'!S3))</f>
      </c>
      <c r="O3" s="37">
        <f>COUNT('アンケート1回目'!G3,'アンケート1回目'!J3,'アンケート1回目'!M3,'アンケート1回目'!P3,'アンケート1回目'!S3)</f>
        <v>0</v>
      </c>
      <c r="P3" s="33">
        <f>IF(Q3=0,"",AVERAGE('アンケート1回目'!F3,'アンケート1回目'!I3,'アンケート1回目'!L3,'アンケート1回目'!O3,'アンケート1回目'!R3))</f>
      </c>
      <c r="Q3" s="37">
        <f>COUNT('アンケート1回目'!F3,'アンケート1回目'!I3,'アンケート1回目'!L3,'アンケート1回目'!O3,'アンケート1回目'!R3)</f>
        <v>0</v>
      </c>
      <c r="R3" s="31">
        <f>IF(M3=0,"",(L3-F3)*10/G3+50)</f>
      </c>
      <c r="S3" s="31">
        <f>IF(O3=0,"",(N3-H3)*10/I3+50)</f>
      </c>
      <c r="T3" s="31">
        <f>IF(Q3=0,"",(P3-J3)*10/K3+50)</f>
      </c>
      <c r="U3" s="40" t="str">
        <f aca="true" t="shared" si="6" ref="U3:U46">(IF(R3="","X",IF(R3&gt;=60,"A",IF(R3&gt;=40,"B","C"))))</f>
        <v>X</v>
      </c>
      <c r="V3" s="40" t="str">
        <f aca="true" t="shared" si="7" ref="V3:V46">(IF(S3="","X",IF(S3&gt;=60,"A",IF(S3&gt;=40,"B","C"))))</f>
        <v>X</v>
      </c>
      <c r="W3" s="40" t="str">
        <f aca="true" t="shared" si="8" ref="W3:W46">(IF(T3="","X",IF(T3&gt;=60,"A",IF(T3&gt;=40,"B","C"))))</f>
        <v>X</v>
      </c>
      <c r="X3" s="34">
        <f>IF(Y3=0,"",AVERAGE('アンケート2回目'!H3,'アンケート2回目'!K3,'アンケート2回目'!N3,'アンケート2回目'!Q3,'アンケート2回目'!T3))</f>
      </c>
      <c r="Y3" s="38">
        <f>COUNT('アンケート2回目'!H3,'アンケート2回目'!K3,'アンケート2回目'!N3,'アンケート2回目'!Q3,'アンケート2回目'!T3)</f>
        <v>0</v>
      </c>
      <c r="Z3" s="36">
        <f>IF(AA3=0,"",AVERAGE('アンケート2回目'!G3,'アンケート2回目'!J3,'アンケート2回目'!M3,'アンケート2回目'!P3,'アンケート2回目'!S3))</f>
      </c>
      <c r="AA3" s="38">
        <f>COUNT('アンケート2回目'!G3,'アンケート2回目'!J3,'アンケート2回目'!M3,'アンケート2回目'!P3,'アンケート2回目'!S3)</f>
        <v>0</v>
      </c>
      <c r="AB3" s="36">
        <f>IF(AC3=0,"",AVERAGE('アンケート2回目'!F3,'アンケート2回目'!I3,'アンケート2回目'!L3,'アンケート2回目'!O3,'アンケート2回目'!R3))</f>
      </c>
      <c r="AC3" s="38">
        <f>COUNT('アンケート2回目'!F3,'アンケート2回目'!I3,'アンケート2回目'!L3,'アンケート2回目'!O3,'アンケート2回目'!R3)</f>
        <v>0</v>
      </c>
      <c r="AD3" s="31">
        <f aca="true" t="shared" si="9" ref="AD3:AD46">IF(Y3=0,"",(X3-$F3)*10/$G3+50)</f>
      </c>
      <c r="AE3" s="31">
        <f aca="true" t="shared" si="10" ref="AE3:AE46">IF(AA3=0,"",(Z3-$H3)*10/$I3+50)</f>
      </c>
      <c r="AF3" s="31">
        <f aca="true" t="shared" si="11" ref="AF3:AF46">IF(AC3=0,"",(AB3-$J3)*10/$K3+50)</f>
      </c>
      <c r="AG3" s="40" t="str">
        <f aca="true" t="shared" si="12" ref="AG3:AG46">(IF(AD3="","X",IF(AD3&gt;=60,"A",IF(AD3&gt;=40,"B","C"))))</f>
        <v>X</v>
      </c>
      <c r="AH3" s="40" t="str">
        <f aca="true" t="shared" si="13" ref="AH3:AH46">(IF(AE3="","X",IF(AE3&gt;=60,"A",IF(AE3&gt;=40,"B","C"))))</f>
        <v>X</v>
      </c>
      <c r="AI3" s="40" t="str">
        <f aca="true" t="shared" si="14" ref="AI3:AI46">(IF(AF3="","X",IF(AF3&gt;=60,"A",IF(AF3&gt;=40,"B","C"))))</f>
        <v>X</v>
      </c>
      <c r="AJ3" s="12"/>
    </row>
    <row r="4" spans="1:36" ht="13.5">
      <c r="A4" s="2">
        <f>IF('アンケート1回目'!A4="","",'アンケート1回目'!A4)</f>
      </c>
      <c r="B4" s="2">
        <f>IF('アンケート1回目'!B4="","",'アンケート1回目'!B4)</f>
      </c>
      <c r="C4" s="2">
        <f>IF('アンケート1回目'!C4="","",'アンケート1回目'!C4)</f>
      </c>
      <c r="D4" s="8">
        <f>IF('アンケート1回目'!D4="","",'アンケート1回目'!D4)</f>
      </c>
      <c r="E4" s="2">
        <f>IF('アンケート1回目'!E4=1,"男",IF('アンケート1回目'!E4=2,"女",""))</f>
      </c>
      <c r="F4" s="32" t="e">
        <f t="shared" si="0"/>
        <v>#N/A</v>
      </c>
      <c r="G4" s="32" t="e">
        <f t="shared" si="1"/>
        <v>#N/A</v>
      </c>
      <c r="H4" s="32" t="e">
        <f t="shared" si="2"/>
        <v>#N/A</v>
      </c>
      <c r="I4" s="32" t="e">
        <f t="shared" si="3"/>
        <v>#N/A</v>
      </c>
      <c r="J4" s="32" t="e">
        <f t="shared" si="4"/>
        <v>#N/A</v>
      </c>
      <c r="K4" s="32" t="e">
        <f t="shared" si="5"/>
        <v>#N/A</v>
      </c>
      <c r="L4" s="33">
        <f>IF(M4=0,"",AVERAGE('アンケート1回目'!H4,'アンケート1回目'!K4,'アンケート1回目'!N4,'アンケート1回目'!Q4,'アンケート1回目'!T4))</f>
      </c>
      <c r="M4" s="37">
        <f>COUNT('アンケート1回目'!H4,'アンケート1回目'!K4,'アンケート1回目'!N4,'アンケート1回目'!Q4,'アンケート1回目'!T4)</f>
        <v>0</v>
      </c>
      <c r="N4" s="33">
        <f>IF(O4=0,"",AVERAGE('アンケート1回目'!G4,'アンケート1回目'!J4,'アンケート1回目'!M4,'アンケート1回目'!P4,'アンケート1回目'!S4))</f>
      </c>
      <c r="O4" s="37">
        <f>COUNT('アンケート1回目'!G4,'アンケート1回目'!J4,'アンケート1回目'!M4,'アンケート1回目'!P4,'アンケート1回目'!S4)</f>
        <v>0</v>
      </c>
      <c r="P4" s="33">
        <f>IF(Q4=0,"",AVERAGE('アンケート1回目'!F4,'アンケート1回目'!I4,'アンケート1回目'!L4,'アンケート1回目'!O4,'アンケート1回目'!R4))</f>
      </c>
      <c r="Q4" s="37">
        <f>COUNT('アンケート1回目'!F4,'アンケート1回目'!I4,'アンケート1回目'!L4,'アンケート1回目'!O4,'アンケート1回目'!R4)</f>
        <v>0</v>
      </c>
      <c r="R4" s="31">
        <f>IF(M4=0,"",(L4-F4)*10/G4+50)</f>
      </c>
      <c r="S4" s="31">
        <f>IF(O4=0,"",(N4-H4)*10/I4+50)</f>
      </c>
      <c r="T4" s="31">
        <f>IF(Q4=0,"",(P4-J4)*10/K4+50)</f>
      </c>
      <c r="U4" s="40" t="str">
        <f t="shared" si="6"/>
        <v>X</v>
      </c>
      <c r="V4" s="40" t="str">
        <f t="shared" si="7"/>
        <v>X</v>
      </c>
      <c r="W4" s="40" t="str">
        <f t="shared" si="8"/>
        <v>X</v>
      </c>
      <c r="X4" s="34">
        <f>IF(Y4=0,"",AVERAGE('アンケート2回目'!H4,'アンケート2回目'!K4,'アンケート2回目'!N4,'アンケート2回目'!Q4,'アンケート2回目'!T4))</f>
      </c>
      <c r="Y4" s="38">
        <f>COUNT('アンケート2回目'!H4,'アンケート2回目'!K4,'アンケート2回目'!N4,'アンケート2回目'!Q4,'アンケート2回目'!T4)</f>
        <v>0</v>
      </c>
      <c r="Z4" s="36">
        <f>IF(AA4=0,"",AVERAGE('アンケート2回目'!G4,'アンケート2回目'!J4,'アンケート2回目'!M4,'アンケート2回目'!P4,'アンケート2回目'!S4))</f>
      </c>
      <c r="AA4" s="38">
        <f>COUNT('アンケート2回目'!G4,'アンケート2回目'!J4,'アンケート2回目'!M4,'アンケート2回目'!P4,'アンケート2回目'!S4)</f>
        <v>0</v>
      </c>
      <c r="AB4" s="36">
        <f>IF(AC4=0,"",AVERAGE('アンケート2回目'!F4,'アンケート2回目'!I4,'アンケート2回目'!L4,'アンケート2回目'!O4,'アンケート2回目'!R4))</f>
      </c>
      <c r="AC4" s="38">
        <f>COUNT('アンケート2回目'!F4,'アンケート2回目'!I4,'アンケート2回目'!L4,'アンケート2回目'!O4,'アンケート2回目'!R4)</f>
        <v>0</v>
      </c>
      <c r="AD4" s="31">
        <f t="shared" si="9"/>
      </c>
      <c r="AE4" s="31">
        <f t="shared" si="10"/>
      </c>
      <c r="AF4" s="31">
        <f t="shared" si="11"/>
      </c>
      <c r="AG4" s="40" t="str">
        <f t="shared" si="12"/>
        <v>X</v>
      </c>
      <c r="AH4" s="40" t="str">
        <f t="shared" si="13"/>
        <v>X</v>
      </c>
      <c r="AI4" s="40" t="str">
        <f t="shared" si="14"/>
        <v>X</v>
      </c>
      <c r="AJ4" s="12"/>
    </row>
    <row r="5" spans="1:36" ht="13.5">
      <c r="A5" s="2">
        <f>IF('アンケート1回目'!A5="","",'アンケート1回目'!A5)</f>
      </c>
      <c r="B5" s="2">
        <f>IF('アンケート1回目'!B5="","",'アンケート1回目'!B5)</f>
      </c>
      <c r="C5" s="2">
        <f>IF('アンケート1回目'!C5="","",'アンケート1回目'!C5)</f>
      </c>
      <c r="D5" s="8">
        <f>IF('アンケート1回目'!D5="","",'アンケート1回目'!D5)</f>
      </c>
      <c r="E5" s="2">
        <f>IF('アンケート1回目'!E5=1,"男",IF('アンケート1回目'!E5=2,"女",""))</f>
      </c>
      <c r="F5" s="32" t="e">
        <f t="shared" si="0"/>
        <v>#N/A</v>
      </c>
      <c r="G5" s="32" t="e">
        <f t="shared" si="1"/>
        <v>#N/A</v>
      </c>
      <c r="H5" s="32" t="e">
        <f t="shared" si="2"/>
        <v>#N/A</v>
      </c>
      <c r="I5" s="32" t="e">
        <f t="shared" si="3"/>
        <v>#N/A</v>
      </c>
      <c r="J5" s="32" t="e">
        <f t="shared" si="4"/>
        <v>#N/A</v>
      </c>
      <c r="K5" s="32" t="e">
        <f t="shared" si="5"/>
        <v>#N/A</v>
      </c>
      <c r="L5" s="33">
        <f>IF(M5=0,"",AVERAGE('アンケート1回目'!H5,'アンケート1回目'!K5,'アンケート1回目'!N5,'アンケート1回目'!Q5,'アンケート1回目'!T5))</f>
      </c>
      <c r="M5" s="37">
        <f>COUNT('アンケート1回目'!H5,'アンケート1回目'!K5,'アンケート1回目'!N5,'アンケート1回目'!Q5,'アンケート1回目'!T5)</f>
        <v>0</v>
      </c>
      <c r="N5" s="33">
        <f>IF(O5=0,"",AVERAGE('アンケート1回目'!G5,'アンケート1回目'!J5,'アンケート1回目'!M5,'アンケート1回目'!P5,'アンケート1回目'!S5))</f>
      </c>
      <c r="O5" s="37">
        <f>COUNT('アンケート1回目'!G5,'アンケート1回目'!J5,'アンケート1回目'!M5,'アンケート1回目'!P5,'アンケート1回目'!S5)</f>
        <v>0</v>
      </c>
      <c r="P5" s="33">
        <f>IF(Q5=0,"",AVERAGE('アンケート1回目'!F5,'アンケート1回目'!I5,'アンケート1回目'!L5,'アンケート1回目'!O5,'アンケート1回目'!R5))</f>
      </c>
      <c r="Q5" s="37">
        <f>COUNT('アンケート1回目'!F5,'アンケート1回目'!I5,'アンケート1回目'!L5,'アンケート1回目'!O5,'アンケート1回目'!R5)</f>
        <v>0</v>
      </c>
      <c r="R5" s="31">
        <f aca="true" t="shared" si="15" ref="R5:R46">IF(M5=0,"",(L5-F5)*10/G5+50)</f>
      </c>
      <c r="S5" s="31">
        <f aca="true" t="shared" si="16" ref="S5:S46">IF(O5=0,"",(N5-H5)*10/I5+50)</f>
      </c>
      <c r="T5" s="31">
        <f aca="true" t="shared" si="17" ref="T5:T46">IF(Q5=0,"",(P5-J5)*10/K5+50)</f>
      </c>
      <c r="U5" s="40" t="str">
        <f t="shared" si="6"/>
        <v>X</v>
      </c>
      <c r="V5" s="40" t="str">
        <f t="shared" si="7"/>
        <v>X</v>
      </c>
      <c r="W5" s="40" t="str">
        <f t="shared" si="8"/>
        <v>X</v>
      </c>
      <c r="X5" s="34">
        <f>IF(Y5=0,"",AVERAGE('アンケート2回目'!H5,'アンケート2回目'!K5,'アンケート2回目'!N5,'アンケート2回目'!Q5,'アンケート2回目'!T5))</f>
      </c>
      <c r="Y5" s="38">
        <f>COUNT('アンケート2回目'!H5,'アンケート2回目'!K5,'アンケート2回目'!N5,'アンケート2回目'!Q5,'アンケート2回目'!T5)</f>
        <v>0</v>
      </c>
      <c r="Z5" s="36">
        <f>IF(AA5=0,"",AVERAGE('アンケート2回目'!G5,'アンケート2回目'!J5,'アンケート2回目'!M5,'アンケート2回目'!P5,'アンケート2回目'!S5))</f>
      </c>
      <c r="AA5" s="38">
        <f>COUNT('アンケート2回目'!G5,'アンケート2回目'!J5,'アンケート2回目'!M5,'アンケート2回目'!P5,'アンケート2回目'!S5)</f>
        <v>0</v>
      </c>
      <c r="AB5" s="36">
        <f>IF(AC5=0,"",AVERAGE('アンケート2回目'!F5,'アンケート2回目'!I5,'アンケート2回目'!L5,'アンケート2回目'!O5,'アンケート2回目'!R5))</f>
      </c>
      <c r="AC5" s="38">
        <f>COUNT('アンケート2回目'!F5,'アンケート2回目'!I5,'アンケート2回目'!L5,'アンケート2回目'!O5,'アンケート2回目'!R5)</f>
        <v>0</v>
      </c>
      <c r="AD5" s="31">
        <f t="shared" si="9"/>
      </c>
      <c r="AE5" s="31">
        <f t="shared" si="10"/>
      </c>
      <c r="AF5" s="31">
        <f t="shared" si="11"/>
      </c>
      <c r="AG5" s="40" t="str">
        <f t="shared" si="12"/>
        <v>X</v>
      </c>
      <c r="AH5" s="40" t="str">
        <f t="shared" si="13"/>
        <v>X</v>
      </c>
      <c r="AI5" s="40" t="str">
        <f t="shared" si="14"/>
        <v>X</v>
      </c>
      <c r="AJ5" s="12"/>
    </row>
    <row r="6" spans="1:36" ht="13.5">
      <c r="A6" s="2">
        <f>IF('アンケート1回目'!A6="","",'アンケート1回目'!A6)</f>
      </c>
      <c r="B6" s="2">
        <f>IF('アンケート1回目'!B6="","",'アンケート1回目'!B6)</f>
      </c>
      <c r="C6" s="2">
        <f>IF('アンケート1回目'!C6="","",'アンケート1回目'!C6)</f>
      </c>
      <c r="D6" s="8">
        <f>IF('アンケート1回目'!D6="","",'アンケート1回目'!D6)</f>
      </c>
      <c r="E6" s="2">
        <f>IF('アンケート1回目'!E6=1,"男",IF('アンケート1回目'!E6=2,"女",""))</f>
      </c>
      <c r="F6" s="32" t="e">
        <f t="shared" si="0"/>
        <v>#N/A</v>
      </c>
      <c r="G6" s="32" t="e">
        <f t="shared" si="1"/>
        <v>#N/A</v>
      </c>
      <c r="H6" s="32" t="e">
        <f t="shared" si="2"/>
        <v>#N/A</v>
      </c>
      <c r="I6" s="32" t="e">
        <f t="shared" si="3"/>
        <v>#N/A</v>
      </c>
      <c r="J6" s="32" t="e">
        <f t="shared" si="4"/>
        <v>#N/A</v>
      </c>
      <c r="K6" s="32" t="e">
        <f t="shared" si="5"/>
        <v>#N/A</v>
      </c>
      <c r="L6" s="33">
        <f>IF(M6=0,"",AVERAGE('アンケート1回目'!H6,'アンケート1回目'!K6,'アンケート1回目'!N6,'アンケート1回目'!Q6,'アンケート1回目'!T6))</f>
      </c>
      <c r="M6" s="37">
        <f>COUNT('アンケート1回目'!H6,'アンケート1回目'!K6,'アンケート1回目'!N6,'アンケート1回目'!Q6,'アンケート1回目'!T6)</f>
        <v>0</v>
      </c>
      <c r="N6" s="33">
        <f>IF(O6=0,"",AVERAGE('アンケート1回目'!G6,'アンケート1回目'!J6,'アンケート1回目'!M6,'アンケート1回目'!P6,'アンケート1回目'!S6))</f>
      </c>
      <c r="O6" s="37">
        <f>COUNT('アンケート1回目'!G6,'アンケート1回目'!J6,'アンケート1回目'!M6,'アンケート1回目'!P6,'アンケート1回目'!S6)</f>
        <v>0</v>
      </c>
      <c r="P6" s="33">
        <f>IF(Q6=0,"",AVERAGE('アンケート1回目'!F6,'アンケート1回目'!I6,'アンケート1回目'!L6,'アンケート1回目'!O6,'アンケート1回目'!R6))</f>
      </c>
      <c r="Q6" s="37">
        <f>COUNT('アンケート1回目'!F6,'アンケート1回目'!I6,'アンケート1回目'!L6,'アンケート1回目'!O6,'アンケート1回目'!R6)</f>
        <v>0</v>
      </c>
      <c r="R6" s="31">
        <f t="shared" si="15"/>
      </c>
      <c r="S6" s="31">
        <f t="shared" si="16"/>
      </c>
      <c r="T6" s="31">
        <f t="shared" si="17"/>
      </c>
      <c r="U6" s="40" t="str">
        <f t="shared" si="6"/>
        <v>X</v>
      </c>
      <c r="V6" s="40" t="str">
        <f t="shared" si="7"/>
        <v>X</v>
      </c>
      <c r="W6" s="40" t="str">
        <f t="shared" si="8"/>
        <v>X</v>
      </c>
      <c r="X6" s="34">
        <f>IF(Y6=0,"",AVERAGE('アンケート2回目'!H6,'アンケート2回目'!K6,'アンケート2回目'!N6,'アンケート2回目'!Q6,'アンケート2回目'!T6))</f>
      </c>
      <c r="Y6" s="38">
        <f>COUNT('アンケート2回目'!H6,'アンケート2回目'!K6,'アンケート2回目'!N6,'アンケート2回目'!Q6,'アンケート2回目'!T6)</f>
        <v>0</v>
      </c>
      <c r="Z6" s="36">
        <f>IF(AA6=0,"",AVERAGE('アンケート2回目'!G6,'アンケート2回目'!J6,'アンケート2回目'!M6,'アンケート2回目'!P6,'アンケート2回目'!S6))</f>
      </c>
      <c r="AA6" s="38">
        <f>COUNT('アンケート2回目'!G6,'アンケート2回目'!J6,'アンケート2回目'!M6,'アンケート2回目'!P6,'アンケート2回目'!S6)</f>
        <v>0</v>
      </c>
      <c r="AB6" s="36">
        <f>IF(AC6=0,"",AVERAGE('アンケート2回目'!F6,'アンケート2回目'!I6,'アンケート2回目'!L6,'アンケート2回目'!O6,'アンケート2回目'!R6))</f>
      </c>
      <c r="AC6" s="38">
        <f>COUNT('アンケート2回目'!F6,'アンケート2回目'!I6,'アンケート2回目'!L6,'アンケート2回目'!O6,'アンケート2回目'!R6)</f>
        <v>0</v>
      </c>
      <c r="AD6" s="31">
        <f t="shared" si="9"/>
      </c>
      <c r="AE6" s="31">
        <f t="shared" si="10"/>
      </c>
      <c r="AF6" s="31">
        <f t="shared" si="11"/>
      </c>
      <c r="AG6" s="40" t="str">
        <f t="shared" si="12"/>
        <v>X</v>
      </c>
      <c r="AH6" s="40" t="str">
        <f t="shared" si="13"/>
        <v>X</v>
      </c>
      <c r="AI6" s="40" t="str">
        <f t="shared" si="14"/>
        <v>X</v>
      </c>
      <c r="AJ6" s="12"/>
    </row>
    <row r="7" spans="1:36" ht="13.5">
      <c r="A7" s="2">
        <f>IF('アンケート1回目'!A7="","",'アンケート1回目'!A7)</f>
      </c>
      <c r="B7" s="2">
        <f>IF('アンケート1回目'!B7="","",'アンケート1回目'!B7)</f>
      </c>
      <c r="C7" s="2">
        <f>IF('アンケート1回目'!C7="","",'アンケート1回目'!C7)</f>
      </c>
      <c r="D7" s="8">
        <f>IF('アンケート1回目'!D7="","",'アンケート1回目'!D7)</f>
      </c>
      <c r="E7" s="2">
        <f>IF('アンケート1回目'!E7=1,"男",IF('アンケート1回目'!E7=2,"女",""))</f>
      </c>
      <c r="F7" s="32" t="e">
        <f t="shared" si="0"/>
        <v>#N/A</v>
      </c>
      <c r="G7" s="32" t="e">
        <f t="shared" si="1"/>
        <v>#N/A</v>
      </c>
      <c r="H7" s="32" t="e">
        <f t="shared" si="2"/>
        <v>#N/A</v>
      </c>
      <c r="I7" s="32" t="e">
        <f t="shared" si="3"/>
        <v>#N/A</v>
      </c>
      <c r="J7" s="32" t="e">
        <f t="shared" si="4"/>
        <v>#N/A</v>
      </c>
      <c r="K7" s="32" t="e">
        <f t="shared" si="5"/>
        <v>#N/A</v>
      </c>
      <c r="L7" s="33">
        <f>IF(M7=0,"",AVERAGE('アンケート1回目'!H7,'アンケート1回目'!K7,'アンケート1回目'!N7,'アンケート1回目'!Q7,'アンケート1回目'!T7))</f>
      </c>
      <c r="M7" s="37">
        <f>COUNT('アンケート1回目'!H7,'アンケート1回目'!K7,'アンケート1回目'!N7,'アンケート1回目'!Q7,'アンケート1回目'!T7)</f>
        <v>0</v>
      </c>
      <c r="N7" s="33">
        <f>IF(O7=0,"",AVERAGE('アンケート1回目'!G7,'アンケート1回目'!J7,'アンケート1回目'!M7,'アンケート1回目'!P7,'アンケート1回目'!S7))</f>
      </c>
      <c r="O7" s="37">
        <f>COUNT('アンケート1回目'!G7,'アンケート1回目'!J7,'アンケート1回目'!M7,'アンケート1回目'!P7,'アンケート1回目'!S7)</f>
        <v>0</v>
      </c>
      <c r="P7" s="33">
        <f>IF(Q7=0,"",AVERAGE('アンケート1回目'!F7,'アンケート1回目'!I7,'アンケート1回目'!L7,'アンケート1回目'!O7,'アンケート1回目'!R7))</f>
      </c>
      <c r="Q7" s="37">
        <f>COUNT('アンケート1回目'!F7,'アンケート1回目'!I7,'アンケート1回目'!L7,'アンケート1回目'!O7,'アンケート1回目'!R7)</f>
        <v>0</v>
      </c>
      <c r="R7" s="31">
        <f t="shared" si="15"/>
      </c>
      <c r="S7" s="31">
        <f t="shared" si="16"/>
      </c>
      <c r="T7" s="31">
        <f t="shared" si="17"/>
      </c>
      <c r="U7" s="40" t="str">
        <f t="shared" si="6"/>
        <v>X</v>
      </c>
      <c r="V7" s="40" t="str">
        <f t="shared" si="7"/>
        <v>X</v>
      </c>
      <c r="W7" s="40" t="str">
        <f t="shared" si="8"/>
        <v>X</v>
      </c>
      <c r="X7" s="34">
        <f>IF(Y7=0,"",AVERAGE('アンケート2回目'!H7,'アンケート2回目'!K7,'アンケート2回目'!N7,'アンケート2回目'!Q7,'アンケート2回目'!T7))</f>
      </c>
      <c r="Y7" s="38">
        <f>COUNT('アンケート2回目'!H7,'アンケート2回目'!K7,'アンケート2回目'!N7,'アンケート2回目'!Q7,'アンケート2回目'!T7)</f>
        <v>0</v>
      </c>
      <c r="Z7" s="36">
        <f>IF(AA7=0,"",AVERAGE('アンケート2回目'!G7,'アンケート2回目'!J7,'アンケート2回目'!M7,'アンケート2回目'!P7,'アンケート2回目'!S7))</f>
      </c>
      <c r="AA7" s="38">
        <f>COUNT('アンケート2回目'!G7,'アンケート2回目'!J7,'アンケート2回目'!M7,'アンケート2回目'!P7,'アンケート2回目'!S7)</f>
        <v>0</v>
      </c>
      <c r="AB7" s="36">
        <f>IF(AC7=0,"",AVERAGE('アンケート2回目'!F7,'アンケート2回目'!I7,'アンケート2回目'!L7,'アンケート2回目'!O7,'アンケート2回目'!R7))</f>
      </c>
      <c r="AC7" s="38">
        <f>COUNT('アンケート2回目'!F7,'アンケート2回目'!I7,'アンケート2回目'!L7,'アンケート2回目'!O7,'アンケート2回目'!R7)</f>
        <v>0</v>
      </c>
      <c r="AD7" s="31">
        <f t="shared" si="9"/>
      </c>
      <c r="AE7" s="31">
        <f t="shared" si="10"/>
      </c>
      <c r="AF7" s="31">
        <f t="shared" si="11"/>
      </c>
      <c r="AG7" s="40" t="str">
        <f t="shared" si="12"/>
        <v>X</v>
      </c>
      <c r="AH7" s="40" t="str">
        <f t="shared" si="13"/>
        <v>X</v>
      </c>
      <c r="AI7" s="40" t="str">
        <f t="shared" si="14"/>
        <v>X</v>
      </c>
      <c r="AJ7" s="12"/>
    </row>
    <row r="8" spans="1:36" ht="13.5">
      <c r="A8" s="2">
        <f>IF('アンケート1回目'!A8="","",'アンケート1回目'!A8)</f>
      </c>
      <c r="B8" s="2">
        <f>IF('アンケート1回目'!B8="","",'アンケート1回目'!B8)</f>
      </c>
      <c r="C8" s="2">
        <f>IF('アンケート1回目'!C8="","",'アンケート1回目'!C8)</f>
      </c>
      <c r="D8" s="8">
        <f>IF('アンケート1回目'!D8="","",'アンケート1回目'!D8)</f>
      </c>
      <c r="E8" s="2">
        <f>IF('アンケート1回目'!E8=1,"男",IF('アンケート1回目'!E8=2,"女",""))</f>
      </c>
      <c r="F8" s="32" t="e">
        <f t="shared" si="0"/>
        <v>#N/A</v>
      </c>
      <c r="G8" s="32" t="e">
        <f t="shared" si="1"/>
        <v>#N/A</v>
      </c>
      <c r="H8" s="32" t="e">
        <f t="shared" si="2"/>
        <v>#N/A</v>
      </c>
      <c r="I8" s="32" t="e">
        <f t="shared" si="3"/>
        <v>#N/A</v>
      </c>
      <c r="J8" s="32" t="e">
        <f t="shared" si="4"/>
        <v>#N/A</v>
      </c>
      <c r="K8" s="32" t="e">
        <f t="shared" si="5"/>
        <v>#N/A</v>
      </c>
      <c r="L8" s="33">
        <f>IF(M8=0,"",AVERAGE('アンケート1回目'!H8,'アンケート1回目'!K8,'アンケート1回目'!N8,'アンケート1回目'!Q8,'アンケート1回目'!T8))</f>
      </c>
      <c r="M8" s="37">
        <f>COUNT('アンケート1回目'!H8,'アンケート1回目'!K8,'アンケート1回目'!N8,'アンケート1回目'!Q8,'アンケート1回目'!T8)</f>
        <v>0</v>
      </c>
      <c r="N8" s="33">
        <f>IF(O8=0,"",AVERAGE('アンケート1回目'!G8,'アンケート1回目'!J8,'アンケート1回目'!M8,'アンケート1回目'!P8,'アンケート1回目'!S8))</f>
      </c>
      <c r="O8" s="37">
        <f>COUNT('アンケート1回目'!G8,'アンケート1回目'!J8,'アンケート1回目'!M8,'アンケート1回目'!P8,'アンケート1回目'!S8)</f>
        <v>0</v>
      </c>
      <c r="P8" s="33">
        <f>IF(Q8=0,"",AVERAGE('アンケート1回目'!F8,'アンケート1回目'!I8,'アンケート1回目'!L8,'アンケート1回目'!O8,'アンケート1回目'!R8))</f>
      </c>
      <c r="Q8" s="37">
        <f>COUNT('アンケート1回目'!F8,'アンケート1回目'!I8,'アンケート1回目'!L8,'アンケート1回目'!O8,'アンケート1回目'!R8)</f>
        <v>0</v>
      </c>
      <c r="R8" s="31">
        <f t="shared" si="15"/>
      </c>
      <c r="S8" s="31">
        <f t="shared" si="16"/>
      </c>
      <c r="T8" s="31">
        <f t="shared" si="17"/>
      </c>
      <c r="U8" s="40" t="str">
        <f t="shared" si="6"/>
        <v>X</v>
      </c>
      <c r="V8" s="40" t="str">
        <f t="shared" si="7"/>
        <v>X</v>
      </c>
      <c r="W8" s="40" t="str">
        <f t="shared" si="8"/>
        <v>X</v>
      </c>
      <c r="X8" s="34">
        <f>IF(Y8=0,"",AVERAGE('アンケート2回目'!H8,'アンケート2回目'!K8,'アンケート2回目'!N8,'アンケート2回目'!Q8,'アンケート2回目'!T8))</f>
      </c>
      <c r="Y8" s="38">
        <f>COUNT('アンケート2回目'!H8,'アンケート2回目'!K8,'アンケート2回目'!N8,'アンケート2回目'!Q8,'アンケート2回目'!T8)</f>
        <v>0</v>
      </c>
      <c r="Z8" s="36">
        <f>IF(AA8=0,"",AVERAGE('アンケート2回目'!G8,'アンケート2回目'!J8,'アンケート2回目'!M8,'アンケート2回目'!P8,'アンケート2回目'!S8))</f>
      </c>
      <c r="AA8" s="38">
        <f>COUNT('アンケート2回目'!G8,'アンケート2回目'!J8,'アンケート2回目'!M8,'アンケート2回目'!P8,'アンケート2回目'!S8)</f>
        <v>0</v>
      </c>
      <c r="AB8" s="36">
        <f>IF(AC8=0,"",AVERAGE('アンケート2回目'!F8,'アンケート2回目'!I8,'アンケート2回目'!L8,'アンケート2回目'!O8,'アンケート2回目'!R8))</f>
      </c>
      <c r="AC8" s="38">
        <f>COUNT('アンケート2回目'!F8,'アンケート2回目'!I8,'アンケート2回目'!L8,'アンケート2回目'!O8,'アンケート2回目'!R8)</f>
        <v>0</v>
      </c>
      <c r="AD8" s="31">
        <f t="shared" si="9"/>
      </c>
      <c r="AE8" s="31">
        <f t="shared" si="10"/>
      </c>
      <c r="AF8" s="31">
        <f t="shared" si="11"/>
      </c>
      <c r="AG8" s="40" t="str">
        <f t="shared" si="12"/>
        <v>X</v>
      </c>
      <c r="AH8" s="40" t="str">
        <f t="shared" si="13"/>
        <v>X</v>
      </c>
      <c r="AI8" s="40" t="str">
        <f t="shared" si="14"/>
        <v>X</v>
      </c>
      <c r="AJ8" s="12"/>
    </row>
    <row r="9" spans="1:36" ht="13.5">
      <c r="A9" s="2">
        <f>IF('アンケート1回目'!A9="","",'アンケート1回目'!A9)</f>
      </c>
      <c r="B9" s="2">
        <f>IF('アンケート1回目'!B9="","",'アンケート1回目'!B9)</f>
      </c>
      <c r="C9" s="2">
        <f>IF('アンケート1回目'!C9="","",'アンケート1回目'!C9)</f>
      </c>
      <c r="D9" s="8">
        <f>IF('アンケート1回目'!D9="","",'アンケート1回目'!D9)</f>
      </c>
      <c r="E9" s="2">
        <f>IF('アンケート1回目'!E9=1,"男",IF('アンケート1回目'!E9=2,"女",""))</f>
      </c>
      <c r="F9" s="32" t="e">
        <f t="shared" si="0"/>
        <v>#N/A</v>
      </c>
      <c r="G9" s="32" t="e">
        <f t="shared" si="1"/>
        <v>#N/A</v>
      </c>
      <c r="H9" s="32" t="e">
        <f t="shared" si="2"/>
        <v>#N/A</v>
      </c>
      <c r="I9" s="32" t="e">
        <f t="shared" si="3"/>
        <v>#N/A</v>
      </c>
      <c r="J9" s="32" t="e">
        <f t="shared" si="4"/>
        <v>#N/A</v>
      </c>
      <c r="K9" s="32" t="e">
        <f t="shared" si="5"/>
        <v>#N/A</v>
      </c>
      <c r="L9" s="33">
        <f>IF(M9=0,"",AVERAGE('アンケート1回目'!H9,'アンケート1回目'!K9,'アンケート1回目'!N9,'アンケート1回目'!Q9,'アンケート1回目'!T9))</f>
      </c>
      <c r="M9" s="37">
        <f>COUNT('アンケート1回目'!H9,'アンケート1回目'!K9,'アンケート1回目'!N9,'アンケート1回目'!Q9,'アンケート1回目'!T9)</f>
        <v>0</v>
      </c>
      <c r="N9" s="33">
        <f>IF(O9=0,"",AVERAGE('アンケート1回目'!G9,'アンケート1回目'!J9,'アンケート1回目'!M9,'アンケート1回目'!P9,'アンケート1回目'!S9))</f>
      </c>
      <c r="O9" s="37">
        <f>COUNT('アンケート1回目'!G9,'アンケート1回目'!J9,'アンケート1回目'!M9,'アンケート1回目'!P9,'アンケート1回目'!S9)</f>
        <v>0</v>
      </c>
      <c r="P9" s="33">
        <f>IF(Q9=0,"",AVERAGE('アンケート1回目'!F9,'アンケート1回目'!I9,'アンケート1回目'!L9,'アンケート1回目'!O9,'アンケート1回目'!R9))</f>
      </c>
      <c r="Q9" s="37">
        <f>COUNT('アンケート1回目'!F9,'アンケート1回目'!I9,'アンケート1回目'!L9,'アンケート1回目'!O9,'アンケート1回目'!R9)</f>
        <v>0</v>
      </c>
      <c r="R9" s="31">
        <f t="shared" si="15"/>
      </c>
      <c r="S9" s="31">
        <f t="shared" si="16"/>
      </c>
      <c r="T9" s="31">
        <f t="shared" si="17"/>
      </c>
      <c r="U9" s="40" t="str">
        <f t="shared" si="6"/>
        <v>X</v>
      </c>
      <c r="V9" s="40" t="str">
        <f t="shared" si="7"/>
        <v>X</v>
      </c>
      <c r="W9" s="40" t="str">
        <f t="shared" si="8"/>
        <v>X</v>
      </c>
      <c r="X9" s="34">
        <f>IF(Y9=0,"",AVERAGE('アンケート2回目'!H9,'アンケート2回目'!K9,'アンケート2回目'!N9,'アンケート2回目'!Q9,'アンケート2回目'!T9))</f>
      </c>
      <c r="Y9" s="38">
        <f>COUNT('アンケート2回目'!H9,'アンケート2回目'!K9,'アンケート2回目'!N9,'アンケート2回目'!Q9,'アンケート2回目'!T9)</f>
        <v>0</v>
      </c>
      <c r="Z9" s="36">
        <f>IF(AA9=0,"",AVERAGE('アンケート2回目'!G9,'アンケート2回目'!J9,'アンケート2回目'!M9,'アンケート2回目'!P9,'アンケート2回目'!S9))</f>
      </c>
      <c r="AA9" s="38">
        <f>COUNT('アンケート2回目'!G9,'アンケート2回目'!J9,'アンケート2回目'!M9,'アンケート2回目'!P9,'アンケート2回目'!S9)</f>
        <v>0</v>
      </c>
      <c r="AB9" s="36">
        <f>IF(AC9=0,"",AVERAGE('アンケート2回目'!F9,'アンケート2回目'!I9,'アンケート2回目'!L9,'アンケート2回目'!O9,'アンケート2回目'!R9))</f>
      </c>
      <c r="AC9" s="38">
        <f>COUNT('アンケート2回目'!F9,'アンケート2回目'!I9,'アンケート2回目'!L9,'アンケート2回目'!O9,'アンケート2回目'!R9)</f>
        <v>0</v>
      </c>
      <c r="AD9" s="31">
        <f t="shared" si="9"/>
      </c>
      <c r="AE9" s="31">
        <f t="shared" si="10"/>
      </c>
      <c r="AF9" s="31">
        <f t="shared" si="11"/>
      </c>
      <c r="AG9" s="40" t="str">
        <f t="shared" si="12"/>
        <v>X</v>
      </c>
      <c r="AH9" s="40" t="str">
        <f t="shared" si="13"/>
        <v>X</v>
      </c>
      <c r="AI9" s="40" t="str">
        <f t="shared" si="14"/>
        <v>X</v>
      </c>
      <c r="AJ9" s="12"/>
    </row>
    <row r="10" spans="1:36" ht="13.5">
      <c r="A10" s="2">
        <f>IF('アンケート1回目'!A10="","",'アンケート1回目'!A10)</f>
      </c>
      <c r="B10" s="2">
        <f>IF('アンケート1回目'!B10="","",'アンケート1回目'!B10)</f>
      </c>
      <c r="C10" s="2">
        <f>IF('アンケート1回目'!C10="","",'アンケート1回目'!C10)</f>
      </c>
      <c r="D10" s="8">
        <f>IF('アンケート1回目'!D10="","",'アンケート1回目'!D10)</f>
      </c>
      <c r="E10" s="2">
        <f>IF('アンケート1回目'!E10=1,"男",IF('アンケート1回目'!E10=2,"女",""))</f>
      </c>
      <c r="F10" s="32" t="e">
        <f t="shared" si="0"/>
        <v>#N/A</v>
      </c>
      <c r="G10" s="32" t="e">
        <f t="shared" si="1"/>
        <v>#N/A</v>
      </c>
      <c r="H10" s="32" t="e">
        <f t="shared" si="2"/>
        <v>#N/A</v>
      </c>
      <c r="I10" s="32" t="e">
        <f t="shared" si="3"/>
        <v>#N/A</v>
      </c>
      <c r="J10" s="32" t="e">
        <f t="shared" si="4"/>
        <v>#N/A</v>
      </c>
      <c r="K10" s="32" t="e">
        <f t="shared" si="5"/>
        <v>#N/A</v>
      </c>
      <c r="L10" s="33">
        <f>IF(M10=0,"",AVERAGE('アンケート1回目'!H10,'アンケート1回目'!K10,'アンケート1回目'!N10,'アンケート1回目'!Q10,'アンケート1回目'!T10))</f>
      </c>
      <c r="M10" s="37">
        <f>COUNT('アンケート1回目'!H10,'アンケート1回目'!K10,'アンケート1回目'!N10,'アンケート1回目'!Q10,'アンケート1回目'!T10)</f>
        <v>0</v>
      </c>
      <c r="N10" s="33">
        <f>IF(O10=0,"",AVERAGE('アンケート1回目'!G10,'アンケート1回目'!J10,'アンケート1回目'!M10,'アンケート1回目'!P10,'アンケート1回目'!S10))</f>
      </c>
      <c r="O10" s="37">
        <f>COUNT('アンケート1回目'!G10,'アンケート1回目'!J10,'アンケート1回目'!M10,'アンケート1回目'!P10,'アンケート1回目'!S10)</f>
        <v>0</v>
      </c>
      <c r="P10" s="33">
        <f>IF(Q10=0,"",AVERAGE('アンケート1回目'!F10,'アンケート1回目'!I10,'アンケート1回目'!L10,'アンケート1回目'!O10,'アンケート1回目'!R10))</f>
      </c>
      <c r="Q10" s="37">
        <f>COUNT('アンケート1回目'!F10,'アンケート1回目'!I10,'アンケート1回目'!L10,'アンケート1回目'!O10,'アンケート1回目'!R10)</f>
        <v>0</v>
      </c>
      <c r="R10" s="31">
        <f t="shared" si="15"/>
      </c>
      <c r="S10" s="31">
        <f t="shared" si="16"/>
      </c>
      <c r="T10" s="31">
        <f t="shared" si="17"/>
      </c>
      <c r="U10" s="40" t="str">
        <f t="shared" si="6"/>
        <v>X</v>
      </c>
      <c r="V10" s="40" t="str">
        <f t="shared" si="7"/>
        <v>X</v>
      </c>
      <c r="W10" s="40" t="str">
        <f t="shared" si="8"/>
        <v>X</v>
      </c>
      <c r="X10" s="34">
        <f>IF(Y10=0,"",AVERAGE('アンケート2回目'!H10,'アンケート2回目'!K10,'アンケート2回目'!N10,'アンケート2回目'!Q10,'アンケート2回目'!T10))</f>
      </c>
      <c r="Y10" s="38">
        <f>COUNT('アンケート2回目'!H10,'アンケート2回目'!K10,'アンケート2回目'!N10,'アンケート2回目'!Q10,'アンケート2回目'!T10)</f>
        <v>0</v>
      </c>
      <c r="Z10" s="36">
        <f>IF(AA10=0,"",AVERAGE('アンケート2回目'!G10,'アンケート2回目'!J10,'アンケート2回目'!M10,'アンケート2回目'!P10,'アンケート2回目'!S10))</f>
      </c>
      <c r="AA10" s="38">
        <f>COUNT('アンケート2回目'!G10,'アンケート2回目'!J10,'アンケート2回目'!M10,'アンケート2回目'!P10,'アンケート2回目'!S10)</f>
        <v>0</v>
      </c>
      <c r="AB10" s="36">
        <f>IF(AC10=0,"",AVERAGE('アンケート2回目'!F10,'アンケート2回目'!I10,'アンケート2回目'!L10,'アンケート2回目'!O10,'アンケート2回目'!R10))</f>
      </c>
      <c r="AC10" s="38">
        <f>COUNT('アンケート2回目'!F10,'アンケート2回目'!I10,'アンケート2回目'!L10,'アンケート2回目'!O10,'アンケート2回目'!R10)</f>
        <v>0</v>
      </c>
      <c r="AD10" s="31">
        <f t="shared" si="9"/>
      </c>
      <c r="AE10" s="31">
        <f t="shared" si="10"/>
      </c>
      <c r="AF10" s="31">
        <f t="shared" si="11"/>
      </c>
      <c r="AG10" s="40" t="str">
        <f t="shared" si="12"/>
        <v>X</v>
      </c>
      <c r="AH10" s="40" t="str">
        <f t="shared" si="13"/>
        <v>X</v>
      </c>
      <c r="AI10" s="40" t="str">
        <f t="shared" si="14"/>
        <v>X</v>
      </c>
      <c r="AJ10" s="12"/>
    </row>
    <row r="11" spans="1:36" ht="13.5">
      <c r="A11" s="2">
        <f>IF('アンケート1回目'!A11="","",'アンケート1回目'!A11)</f>
      </c>
      <c r="B11" s="2">
        <f>IF('アンケート1回目'!B11="","",'アンケート1回目'!B11)</f>
      </c>
      <c r="C11" s="2">
        <f>IF('アンケート1回目'!C11="","",'アンケート1回目'!C11)</f>
      </c>
      <c r="D11" s="8">
        <f>IF('アンケート1回目'!D11="","",'アンケート1回目'!D11)</f>
      </c>
      <c r="E11" s="2">
        <f>IF('アンケート1回目'!E11=1,"男",IF('アンケート1回目'!E11=2,"女",""))</f>
      </c>
      <c r="F11" s="32" t="e">
        <f t="shared" si="0"/>
        <v>#N/A</v>
      </c>
      <c r="G11" s="32" t="e">
        <f t="shared" si="1"/>
        <v>#N/A</v>
      </c>
      <c r="H11" s="32" t="e">
        <f t="shared" si="2"/>
        <v>#N/A</v>
      </c>
      <c r="I11" s="32" t="e">
        <f t="shared" si="3"/>
        <v>#N/A</v>
      </c>
      <c r="J11" s="32" t="e">
        <f t="shared" si="4"/>
        <v>#N/A</v>
      </c>
      <c r="K11" s="32" t="e">
        <f t="shared" si="5"/>
        <v>#N/A</v>
      </c>
      <c r="L11" s="33">
        <f>IF(M11=0,"",AVERAGE('アンケート1回目'!H11,'アンケート1回目'!K11,'アンケート1回目'!N11,'アンケート1回目'!Q11,'アンケート1回目'!T11))</f>
      </c>
      <c r="M11" s="37">
        <f>COUNT('アンケート1回目'!H11,'アンケート1回目'!K11,'アンケート1回目'!N11,'アンケート1回目'!Q11,'アンケート1回目'!T11)</f>
        <v>0</v>
      </c>
      <c r="N11" s="33">
        <f>IF(O11=0,"",AVERAGE('アンケート1回目'!G11,'アンケート1回目'!J11,'アンケート1回目'!M11,'アンケート1回目'!P11,'アンケート1回目'!S11))</f>
      </c>
      <c r="O11" s="37">
        <f>COUNT('アンケート1回目'!G11,'アンケート1回目'!J11,'アンケート1回目'!M11,'アンケート1回目'!P11,'アンケート1回目'!S11)</f>
        <v>0</v>
      </c>
      <c r="P11" s="33">
        <f>IF(Q11=0,"",AVERAGE('アンケート1回目'!F11,'アンケート1回目'!I11,'アンケート1回目'!L11,'アンケート1回目'!O11,'アンケート1回目'!R11))</f>
      </c>
      <c r="Q11" s="37">
        <f>COUNT('アンケート1回目'!F11,'アンケート1回目'!I11,'アンケート1回目'!L11,'アンケート1回目'!O11,'アンケート1回目'!R11)</f>
        <v>0</v>
      </c>
      <c r="R11" s="31">
        <f t="shared" si="15"/>
      </c>
      <c r="S11" s="31">
        <f t="shared" si="16"/>
      </c>
      <c r="T11" s="31">
        <f t="shared" si="17"/>
      </c>
      <c r="U11" s="40" t="str">
        <f t="shared" si="6"/>
        <v>X</v>
      </c>
      <c r="V11" s="40" t="str">
        <f t="shared" si="7"/>
        <v>X</v>
      </c>
      <c r="W11" s="40" t="str">
        <f t="shared" si="8"/>
        <v>X</v>
      </c>
      <c r="X11" s="34">
        <f>IF(Y11=0,"",AVERAGE('アンケート2回目'!H11,'アンケート2回目'!K11,'アンケート2回目'!N11,'アンケート2回目'!Q11,'アンケート2回目'!T11))</f>
      </c>
      <c r="Y11" s="38">
        <f>COUNT('アンケート2回目'!H11,'アンケート2回目'!K11,'アンケート2回目'!N11,'アンケート2回目'!Q11,'アンケート2回目'!T11)</f>
        <v>0</v>
      </c>
      <c r="Z11" s="36">
        <f>IF(AA11=0,"",AVERAGE('アンケート2回目'!G11,'アンケート2回目'!J11,'アンケート2回目'!M11,'アンケート2回目'!P11,'アンケート2回目'!S11))</f>
      </c>
      <c r="AA11" s="38">
        <f>COUNT('アンケート2回目'!G11,'アンケート2回目'!J11,'アンケート2回目'!M11,'アンケート2回目'!P11,'アンケート2回目'!S11)</f>
        <v>0</v>
      </c>
      <c r="AB11" s="36">
        <f>IF(AC11=0,"",AVERAGE('アンケート2回目'!F11,'アンケート2回目'!I11,'アンケート2回目'!L11,'アンケート2回目'!O11,'アンケート2回目'!R11))</f>
      </c>
      <c r="AC11" s="38">
        <f>COUNT('アンケート2回目'!F11,'アンケート2回目'!I11,'アンケート2回目'!L11,'アンケート2回目'!O11,'アンケート2回目'!R11)</f>
        <v>0</v>
      </c>
      <c r="AD11" s="31">
        <f t="shared" si="9"/>
      </c>
      <c r="AE11" s="31">
        <f t="shared" si="10"/>
      </c>
      <c r="AF11" s="31">
        <f t="shared" si="11"/>
      </c>
      <c r="AG11" s="40" t="str">
        <f t="shared" si="12"/>
        <v>X</v>
      </c>
      <c r="AH11" s="40" t="str">
        <f t="shared" si="13"/>
        <v>X</v>
      </c>
      <c r="AI11" s="40" t="str">
        <f t="shared" si="14"/>
        <v>X</v>
      </c>
      <c r="AJ11" s="12"/>
    </row>
    <row r="12" spans="1:36" ht="13.5">
      <c r="A12" s="2">
        <f>IF('アンケート1回目'!A12="","",'アンケート1回目'!A12)</f>
      </c>
      <c r="B12" s="2">
        <f>IF('アンケート1回目'!B12="","",'アンケート1回目'!B12)</f>
      </c>
      <c r="C12" s="2">
        <f>IF('アンケート1回目'!C12="","",'アンケート1回目'!C12)</f>
      </c>
      <c r="D12" s="8">
        <f>IF('アンケート1回目'!D12="","",'アンケート1回目'!D12)</f>
      </c>
      <c r="E12" s="2">
        <f>IF('アンケート1回目'!E12=1,"男",IF('アンケート1回目'!E12=2,"女",""))</f>
      </c>
      <c r="F12" s="32" t="e">
        <f t="shared" si="0"/>
        <v>#N/A</v>
      </c>
      <c r="G12" s="32" t="e">
        <f t="shared" si="1"/>
        <v>#N/A</v>
      </c>
      <c r="H12" s="32" t="e">
        <f t="shared" si="2"/>
        <v>#N/A</v>
      </c>
      <c r="I12" s="32" t="e">
        <f t="shared" si="3"/>
        <v>#N/A</v>
      </c>
      <c r="J12" s="32" t="e">
        <f t="shared" si="4"/>
        <v>#N/A</v>
      </c>
      <c r="K12" s="32" t="e">
        <f t="shared" si="5"/>
        <v>#N/A</v>
      </c>
      <c r="L12" s="33">
        <f>IF(M12=0,"",AVERAGE('アンケート1回目'!H12,'アンケート1回目'!K12,'アンケート1回目'!N12,'アンケート1回目'!Q12,'アンケート1回目'!T12))</f>
      </c>
      <c r="M12" s="37">
        <f>COUNT('アンケート1回目'!H12,'アンケート1回目'!K12,'アンケート1回目'!N12,'アンケート1回目'!Q12,'アンケート1回目'!T12)</f>
        <v>0</v>
      </c>
      <c r="N12" s="33">
        <f>IF(O12=0,"",AVERAGE('アンケート1回目'!G12,'アンケート1回目'!J12,'アンケート1回目'!M12,'アンケート1回目'!P12,'アンケート1回目'!S12))</f>
      </c>
      <c r="O12" s="37">
        <f>COUNT('アンケート1回目'!G12,'アンケート1回目'!J12,'アンケート1回目'!M12,'アンケート1回目'!P12,'アンケート1回目'!S12)</f>
        <v>0</v>
      </c>
      <c r="P12" s="33">
        <f>IF(Q12=0,"",AVERAGE('アンケート1回目'!F12,'アンケート1回目'!I12,'アンケート1回目'!L12,'アンケート1回目'!O12,'アンケート1回目'!R12))</f>
      </c>
      <c r="Q12" s="37">
        <f>COUNT('アンケート1回目'!F12,'アンケート1回目'!I12,'アンケート1回目'!L12,'アンケート1回目'!O12,'アンケート1回目'!R12)</f>
        <v>0</v>
      </c>
      <c r="R12" s="31">
        <f t="shared" si="15"/>
      </c>
      <c r="S12" s="31">
        <f t="shared" si="16"/>
      </c>
      <c r="T12" s="31">
        <f t="shared" si="17"/>
      </c>
      <c r="U12" s="40" t="str">
        <f t="shared" si="6"/>
        <v>X</v>
      </c>
      <c r="V12" s="40" t="str">
        <f t="shared" si="7"/>
        <v>X</v>
      </c>
      <c r="W12" s="40" t="str">
        <f t="shared" si="8"/>
        <v>X</v>
      </c>
      <c r="X12" s="34">
        <f>IF(Y12=0,"",AVERAGE('アンケート2回目'!H12,'アンケート2回目'!K12,'アンケート2回目'!N12,'アンケート2回目'!Q12,'アンケート2回目'!T12))</f>
      </c>
      <c r="Y12" s="38">
        <f>COUNT('アンケート2回目'!H12,'アンケート2回目'!K12,'アンケート2回目'!N12,'アンケート2回目'!Q12,'アンケート2回目'!T12)</f>
        <v>0</v>
      </c>
      <c r="Z12" s="36">
        <f>IF(AA12=0,"",AVERAGE('アンケート2回目'!G12,'アンケート2回目'!J12,'アンケート2回目'!M12,'アンケート2回目'!P12,'アンケート2回目'!S12))</f>
      </c>
      <c r="AA12" s="38">
        <f>COUNT('アンケート2回目'!G12,'アンケート2回目'!J12,'アンケート2回目'!M12,'アンケート2回目'!P12,'アンケート2回目'!S12)</f>
        <v>0</v>
      </c>
      <c r="AB12" s="36">
        <f>IF(AC12=0,"",AVERAGE('アンケート2回目'!F12,'アンケート2回目'!I12,'アンケート2回目'!L12,'アンケート2回目'!O12,'アンケート2回目'!R12))</f>
      </c>
      <c r="AC12" s="38">
        <f>COUNT('アンケート2回目'!F12,'アンケート2回目'!I12,'アンケート2回目'!L12,'アンケート2回目'!O12,'アンケート2回目'!R12)</f>
        <v>0</v>
      </c>
      <c r="AD12" s="31">
        <f t="shared" si="9"/>
      </c>
      <c r="AE12" s="31">
        <f t="shared" si="10"/>
      </c>
      <c r="AF12" s="31">
        <f t="shared" si="11"/>
      </c>
      <c r="AG12" s="40" t="str">
        <f t="shared" si="12"/>
        <v>X</v>
      </c>
      <c r="AH12" s="40" t="str">
        <f t="shared" si="13"/>
        <v>X</v>
      </c>
      <c r="AI12" s="40" t="str">
        <f t="shared" si="14"/>
        <v>X</v>
      </c>
      <c r="AJ12" s="12"/>
    </row>
    <row r="13" spans="1:36" ht="13.5">
      <c r="A13" s="2">
        <f>IF('アンケート1回目'!A13="","",'アンケート1回目'!A13)</f>
      </c>
      <c r="B13" s="2">
        <f>IF('アンケート1回目'!B13="","",'アンケート1回目'!B13)</f>
      </c>
      <c r="C13" s="2">
        <f>IF('アンケート1回目'!C13="","",'アンケート1回目'!C13)</f>
      </c>
      <c r="D13" s="8">
        <f>IF('アンケート1回目'!D13="","",'アンケート1回目'!D13)</f>
      </c>
      <c r="E13" s="2">
        <f>IF('アンケート1回目'!E13=1,"男",IF('アンケート1回目'!E13=2,"女",""))</f>
      </c>
      <c r="F13" s="32" t="e">
        <f t="shared" si="0"/>
        <v>#N/A</v>
      </c>
      <c r="G13" s="32" t="e">
        <f t="shared" si="1"/>
        <v>#N/A</v>
      </c>
      <c r="H13" s="32" t="e">
        <f t="shared" si="2"/>
        <v>#N/A</v>
      </c>
      <c r="I13" s="32" t="e">
        <f t="shared" si="3"/>
        <v>#N/A</v>
      </c>
      <c r="J13" s="32" t="e">
        <f t="shared" si="4"/>
        <v>#N/A</v>
      </c>
      <c r="K13" s="32" t="e">
        <f t="shared" si="5"/>
        <v>#N/A</v>
      </c>
      <c r="L13" s="33">
        <f>IF(M13=0,"",AVERAGE('アンケート1回目'!H13,'アンケート1回目'!K13,'アンケート1回目'!N13,'アンケート1回目'!Q13,'アンケート1回目'!T13))</f>
      </c>
      <c r="M13" s="37">
        <f>COUNT('アンケート1回目'!H13,'アンケート1回目'!K13,'アンケート1回目'!N13,'アンケート1回目'!Q13,'アンケート1回目'!T13)</f>
        <v>0</v>
      </c>
      <c r="N13" s="33">
        <f>IF(O13=0,"",AVERAGE('アンケート1回目'!G13,'アンケート1回目'!J13,'アンケート1回目'!M13,'アンケート1回目'!P13,'アンケート1回目'!S13))</f>
      </c>
      <c r="O13" s="37">
        <f>COUNT('アンケート1回目'!G13,'アンケート1回目'!J13,'アンケート1回目'!M13,'アンケート1回目'!P13,'アンケート1回目'!S13)</f>
        <v>0</v>
      </c>
      <c r="P13" s="33">
        <f>IF(Q13=0,"",AVERAGE('アンケート1回目'!F13,'アンケート1回目'!I13,'アンケート1回目'!L13,'アンケート1回目'!O13,'アンケート1回目'!R13))</f>
      </c>
      <c r="Q13" s="37">
        <f>COUNT('アンケート1回目'!F13,'アンケート1回目'!I13,'アンケート1回目'!L13,'アンケート1回目'!O13,'アンケート1回目'!R13)</f>
        <v>0</v>
      </c>
      <c r="R13" s="31">
        <f t="shared" si="15"/>
      </c>
      <c r="S13" s="31">
        <f t="shared" si="16"/>
      </c>
      <c r="T13" s="31">
        <f t="shared" si="17"/>
      </c>
      <c r="U13" s="40" t="str">
        <f t="shared" si="6"/>
        <v>X</v>
      </c>
      <c r="V13" s="40" t="str">
        <f t="shared" si="7"/>
        <v>X</v>
      </c>
      <c r="W13" s="40" t="str">
        <f t="shared" si="8"/>
        <v>X</v>
      </c>
      <c r="X13" s="34">
        <f>IF(Y13=0,"",AVERAGE('アンケート2回目'!H13,'アンケート2回目'!K13,'アンケート2回目'!N13,'アンケート2回目'!Q13,'アンケート2回目'!T13))</f>
      </c>
      <c r="Y13" s="38">
        <f>COUNT('アンケート2回目'!H13,'アンケート2回目'!K13,'アンケート2回目'!N13,'アンケート2回目'!Q13,'アンケート2回目'!T13)</f>
        <v>0</v>
      </c>
      <c r="Z13" s="36">
        <f>IF(AA13=0,"",AVERAGE('アンケート2回目'!G13,'アンケート2回目'!J13,'アンケート2回目'!M13,'アンケート2回目'!P13,'アンケート2回目'!S13))</f>
      </c>
      <c r="AA13" s="38">
        <f>COUNT('アンケート2回目'!G13,'アンケート2回目'!J13,'アンケート2回目'!M13,'アンケート2回目'!P13,'アンケート2回目'!S13)</f>
        <v>0</v>
      </c>
      <c r="AB13" s="36">
        <f>IF(AC13=0,"",AVERAGE('アンケート2回目'!F13,'アンケート2回目'!I13,'アンケート2回目'!L13,'アンケート2回目'!O13,'アンケート2回目'!R13))</f>
      </c>
      <c r="AC13" s="38">
        <f>COUNT('アンケート2回目'!F13,'アンケート2回目'!I13,'アンケート2回目'!L13,'アンケート2回目'!O13,'アンケート2回目'!R13)</f>
        <v>0</v>
      </c>
      <c r="AD13" s="31">
        <f t="shared" si="9"/>
      </c>
      <c r="AE13" s="31">
        <f t="shared" si="10"/>
      </c>
      <c r="AF13" s="31">
        <f t="shared" si="11"/>
      </c>
      <c r="AG13" s="40" t="str">
        <f t="shared" si="12"/>
        <v>X</v>
      </c>
      <c r="AH13" s="40" t="str">
        <f t="shared" si="13"/>
        <v>X</v>
      </c>
      <c r="AI13" s="40" t="str">
        <f t="shared" si="14"/>
        <v>X</v>
      </c>
      <c r="AJ13" s="12"/>
    </row>
    <row r="14" spans="1:36" ht="13.5">
      <c r="A14" s="2">
        <f>IF('アンケート1回目'!A14="","",'アンケート1回目'!A14)</f>
      </c>
      <c r="B14" s="2">
        <f>IF('アンケート1回目'!B14="","",'アンケート1回目'!B14)</f>
      </c>
      <c r="C14" s="2">
        <f>IF('アンケート1回目'!C14="","",'アンケート1回目'!C14)</f>
      </c>
      <c r="D14" s="8">
        <f>IF('アンケート1回目'!D14="","",'アンケート1回目'!D14)</f>
      </c>
      <c r="E14" s="2">
        <f>IF('アンケート1回目'!E14=1,"男",IF('アンケート1回目'!E14=2,"女",""))</f>
      </c>
      <c r="F14" s="32" t="e">
        <f t="shared" si="0"/>
        <v>#N/A</v>
      </c>
      <c r="G14" s="32" t="e">
        <f t="shared" si="1"/>
        <v>#N/A</v>
      </c>
      <c r="H14" s="32" t="e">
        <f t="shared" si="2"/>
        <v>#N/A</v>
      </c>
      <c r="I14" s="32" t="e">
        <f t="shared" si="3"/>
        <v>#N/A</v>
      </c>
      <c r="J14" s="32" t="e">
        <f t="shared" si="4"/>
        <v>#N/A</v>
      </c>
      <c r="K14" s="32" t="e">
        <f t="shared" si="5"/>
        <v>#N/A</v>
      </c>
      <c r="L14" s="33">
        <f>IF(M14=0,"",AVERAGE('アンケート1回目'!H14,'アンケート1回目'!K14,'アンケート1回目'!N14,'アンケート1回目'!Q14,'アンケート1回目'!T14))</f>
      </c>
      <c r="M14" s="37">
        <f>COUNT('アンケート1回目'!H14,'アンケート1回目'!K14,'アンケート1回目'!N14,'アンケート1回目'!Q14,'アンケート1回目'!T14)</f>
        <v>0</v>
      </c>
      <c r="N14" s="33">
        <f>IF(O14=0,"",AVERAGE('アンケート1回目'!G14,'アンケート1回目'!J14,'アンケート1回目'!M14,'アンケート1回目'!P14,'アンケート1回目'!S14))</f>
      </c>
      <c r="O14" s="37">
        <f>COUNT('アンケート1回目'!G14,'アンケート1回目'!J14,'アンケート1回目'!M14,'アンケート1回目'!P14,'アンケート1回目'!S14)</f>
        <v>0</v>
      </c>
      <c r="P14" s="33">
        <f>IF(Q14=0,"",AVERAGE('アンケート1回目'!F14,'アンケート1回目'!I14,'アンケート1回目'!L14,'アンケート1回目'!O14,'アンケート1回目'!R14))</f>
      </c>
      <c r="Q14" s="37">
        <f>COUNT('アンケート1回目'!F14,'アンケート1回目'!I14,'アンケート1回目'!L14,'アンケート1回目'!O14,'アンケート1回目'!R14)</f>
        <v>0</v>
      </c>
      <c r="R14" s="31">
        <f t="shared" si="15"/>
      </c>
      <c r="S14" s="31">
        <f t="shared" si="16"/>
      </c>
      <c r="T14" s="31">
        <f t="shared" si="17"/>
      </c>
      <c r="U14" s="40" t="str">
        <f t="shared" si="6"/>
        <v>X</v>
      </c>
      <c r="V14" s="40" t="str">
        <f t="shared" si="7"/>
        <v>X</v>
      </c>
      <c r="W14" s="40" t="str">
        <f t="shared" si="8"/>
        <v>X</v>
      </c>
      <c r="X14" s="34">
        <f>IF(Y14=0,"",AVERAGE('アンケート2回目'!H14,'アンケート2回目'!K14,'アンケート2回目'!N14,'アンケート2回目'!Q14,'アンケート2回目'!T14))</f>
      </c>
      <c r="Y14" s="38">
        <f>COUNT('アンケート2回目'!H14,'アンケート2回目'!K14,'アンケート2回目'!N14,'アンケート2回目'!Q14,'アンケート2回目'!T14)</f>
        <v>0</v>
      </c>
      <c r="Z14" s="36">
        <f>IF(AA14=0,"",AVERAGE('アンケート2回目'!G14,'アンケート2回目'!J14,'アンケート2回目'!M14,'アンケート2回目'!P14,'アンケート2回目'!S14))</f>
      </c>
      <c r="AA14" s="38">
        <f>COUNT('アンケート2回目'!G14,'アンケート2回目'!J14,'アンケート2回目'!M14,'アンケート2回目'!P14,'アンケート2回目'!S14)</f>
        <v>0</v>
      </c>
      <c r="AB14" s="36">
        <f>IF(AC14=0,"",AVERAGE('アンケート2回目'!F14,'アンケート2回目'!I14,'アンケート2回目'!L14,'アンケート2回目'!O14,'アンケート2回目'!R14))</f>
      </c>
      <c r="AC14" s="38">
        <f>COUNT('アンケート2回目'!F14,'アンケート2回目'!I14,'アンケート2回目'!L14,'アンケート2回目'!O14,'アンケート2回目'!R14)</f>
        <v>0</v>
      </c>
      <c r="AD14" s="31">
        <f t="shared" si="9"/>
      </c>
      <c r="AE14" s="31">
        <f t="shared" si="10"/>
      </c>
      <c r="AF14" s="31">
        <f t="shared" si="11"/>
      </c>
      <c r="AG14" s="40" t="str">
        <f t="shared" si="12"/>
        <v>X</v>
      </c>
      <c r="AH14" s="40" t="str">
        <f t="shared" si="13"/>
        <v>X</v>
      </c>
      <c r="AI14" s="40" t="str">
        <f t="shared" si="14"/>
        <v>X</v>
      </c>
      <c r="AJ14" s="12"/>
    </row>
    <row r="15" spans="1:36" ht="13.5">
      <c r="A15" s="2">
        <f>IF('アンケート1回目'!A15="","",'アンケート1回目'!A15)</f>
      </c>
      <c r="B15" s="2">
        <f>IF('アンケート1回目'!B15="","",'アンケート1回目'!B15)</f>
      </c>
      <c r="C15" s="2">
        <f>IF('アンケート1回目'!C15="","",'アンケート1回目'!C15)</f>
      </c>
      <c r="D15" s="8">
        <f>IF('アンケート1回目'!D15="","",'アンケート1回目'!D15)</f>
      </c>
      <c r="E15" s="2">
        <f>IF('アンケート1回目'!E15=1,"男",IF('アンケート1回目'!E15=2,"女",""))</f>
      </c>
      <c r="F15" s="32" t="e">
        <f t="shared" si="0"/>
        <v>#N/A</v>
      </c>
      <c r="G15" s="32" t="e">
        <f t="shared" si="1"/>
        <v>#N/A</v>
      </c>
      <c r="H15" s="32" t="e">
        <f t="shared" si="2"/>
        <v>#N/A</v>
      </c>
      <c r="I15" s="32" t="e">
        <f t="shared" si="3"/>
        <v>#N/A</v>
      </c>
      <c r="J15" s="32" t="e">
        <f t="shared" si="4"/>
        <v>#N/A</v>
      </c>
      <c r="K15" s="32" t="e">
        <f t="shared" si="5"/>
        <v>#N/A</v>
      </c>
      <c r="L15" s="33">
        <f>IF(M15=0,"",AVERAGE('アンケート1回目'!H15,'アンケート1回目'!K15,'アンケート1回目'!N15,'アンケート1回目'!Q15,'アンケート1回目'!T15))</f>
      </c>
      <c r="M15" s="37">
        <f>COUNT('アンケート1回目'!H15,'アンケート1回目'!K15,'アンケート1回目'!N15,'アンケート1回目'!Q15,'アンケート1回目'!T15)</f>
        <v>0</v>
      </c>
      <c r="N15" s="33">
        <f>IF(O15=0,"",AVERAGE('アンケート1回目'!G15,'アンケート1回目'!J15,'アンケート1回目'!M15,'アンケート1回目'!P15,'アンケート1回目'!S15))</f>
      </c>
      <c r="O15" s="37">
        <f>COUNT('アンケート1回目'!G15,'アンケート1回目'!J15,'アンケート1回目'!M15,'アンケート1回目'!P15,'アンケート1回目'!S15)</f>
        <v>0</v>
      </c>
      <c r="P15" s="33">
        <f>IF(Q15=0,"",AVERAGE('アンケート1回目'!F15,'アンケート1回目'!I15,'アンケート1回目'!L15,'アンケート1回目'!O15,'アンケート1回目'!R15))</f>
      </c>
      <c r="Q15" s="37">
        <f>COUNT('アンケート1回目'!F15,'アンケート1回目'!I15,'アンケート1回目'!L15,'アンケート1回目'!O15,'アンケート1回目'!R15)</f>
        <v>0</v>
      </c>
      <c r="R15" s="31">
        <f t="shared" si="15"/>
      </c>
      <c r="S15" s="31">
        <f t="shared" si="16"/>
      </c>
      <c r="T15" s="31">
        <f t="shared" si="17"/>
      </c>
      <c r="U15" s="40" t="str">
        <f t="shared" si="6"/>
        <v>X</v>
      </c>
      <c r="V15" s="40" t="str">
        <f t="shared" si="7"/>
        <v>X</v>
      </c>
      <c r="W15" s="40" t="str">
        <f t="shared" si="8"/>
        <v>X</v>
      </c>
      <c r="X15" s="34">
        <f>IF(Y15=0,"",AVERAGE('アンケート2回目'!H15,'アンケート2回目'!K15,'アンケート2回目'!N15,'アンケート2回目'!Q15,'アンケート2回目'!T15))</f>
      </c>
      <c r="Y15" s="38">
        <f>COUNT('アンケート2回目'!H15,'アンケート2回目'!K15,'アンケート2回目'!N15,'アンケート2回目'!Q15,'アンケート2回目'!T15)</f>
        <v>0</v>
      </c>
      <c r="Z15" s="36">
        <f>IF(AA15=0,"",AVERAGE('アンケート2回目'!G15,'アンケート2回目'!J15,'アンケート2回目'!M15,'アンケート2回目'!P15,'アンケート2回目'!S15))</f>
      </c>
      <c r="AA15" s="38">
        <f>COUNT('アンケート2回目'!G15,'アンケート2回目'!J15,'アンケート2回目'!M15,'アンケート2回目'!P15,'アンケート2回目'!S15)</f>
        <v>0</v>
      </c>
      <c r="AB15" s="36">
        <f>IF(AC15=0,"",AVERAGE('アンケート2回目'!F15,'アンケート2回目'!I15,'アンケート2回目'!L15,'アンケート2回目'!O15,'アンケート2回目'!R15))</f>
      </c>
      <c r="AC15" s="38">
        <f>COUNT('アンケート2回目'!F15,'アンケート2回目'!I15,'アンケート2回目'!L15,'アンケート2回目'!O15,'アンケート2回目'!R15)</f>
        <v>0</v>
      </c>
      <c r="AD15" s="31">
        <f t="shared" si="9"/>
      </c>
      <c r="AE15" s="31">
        <f t="shared" si="10"/>
      </c>
      <c r="AF15" s="31">
        <f t="shared" si="11"/>
      </c>
      <c r="AG15" s="40" t="str">
        <f t="shared" si="12"/>
        <v>X</v>
      </c>
      <c r="AH15" s="40" t="str">
        <f t="shared" si="13"/>
        <v>X</v>
      </c>
      <c r="AI15" s="40" t="str">
        <f t="shared" si="14"/>
        <v>X</v>
      </c>
      <c r="AJ15" s="12"/>
    </row>
    <row r="16" spans="1:36" ht="13.5">
      <c r="A16" s="2">
        <f>IF('アンケート1回目'!A16="","",'アンケート1回目'!A16)</f>
      </c>
      <c r="B16" s="2">
        <f>IF('アンケート1回目'!B16="","",'アンケート1回目'!B16)</f>
      </c>
      <c r="C16" s="2">
        <f>IF('アンケート1回目'!C16="","",'アンケート1回目'!C16)</f>
      </c>
      <c r="D16" s="8">
        <f>IF('アンケート1回目'!D16="","",'アンケート1回目'!D16)</f>
      </c>
      <c r="E16" s="2">
        <f>IF('アンケート1回目'!E16=1,"男",IF('アンケート1回目'!E16=2,"女",""))</f>
      </c>
      <c r="F16" s="32" t="e">
        <f t="shared" si="0"/>
        <v>#N/A</v>
      </c>
      <c r="G16" s="32" t="e">
        <f t="shared" si="1"/>
        <v>#N/A</v>
      </c>
      <c r="H16" s="32" t="e">
        <f t="shared" si="2"/>
        <v>#N/A</v>
      </c>
      <c r="I16" s="32" t="e">
        <f t="shared" si="3"/>
        <v>#N/A</v>
      </c>
      <c r="J16" s="32" t="e">
        <f t="shared" si="4"/>
        <v>#N/A</v>
      </c>
      <c r="K16" s="32" t="e">
        <f t="shared" si="5"/>
        <v>#N/A</v>
      </c>
      <c r="L16" s="33">
        <f>IF(M16=0,"",AVERAGE('アンケート1回目'!H16,'アンケート1回目'!K16,'アンケート1回目'!N16,'アンケート1回目'!Q16,'アンケート1回目'!T16))</f>
      </c>
      <c r="M16" s="37">
        <f>COUNT('アンケート1回目'!H16,'アンケート1回目'!K16,'アンケート1回目'!N16,'アンケート1回目'!Q16,'アンケート1回目'!T16)</f>
        <v>0</v>
      </c>
      <c r="N16" s="33">
        <f>IF(O16=0,"",AVERAGE('アンケート1回目'!G16,'アンケート1回目'!J16,'アンケート1回目'!M16,'アンケート1回目'!P16,'アンケート1回目'!S16))</f>
      </c>
      <c r="O16" s="37">
        <f>COUNT('アンケート1回目'!G16,'アンケート1回目'!J16,'アンケート1回目'!M16,'アンケート1回目'!P16,'アンケート1回目'!S16)</f>
        <v>0</v>
      </c>
      <c r="P16" s="33">
        <f>IF(Q16=0,"",AVERAGE('アンケート1回目'!F16,'アンケート1回目'!I16,'アンケート1回目'!L16,'アンケート1回目'!O16,'アンケート1回目'!R16))</f>
      </c>
      <c r="Q16" s="37">
        <f>COUNT('アンケート1回目'!F16,'アンケート1回目'!I16,'アンケート1回目'!L16,'アンケート1回目'!O16,'アンケート1回目'!R16)</f>
        <v>0</v>
      </c>
      <c r="R16" s="31">
        <f t="shared" si="15"/>
      </c>
      <c r="S16" s="31">
        <f t="shared" si="16"/>
      </c>
      <c r="T16" s="31">
        <f t="shared" si="17"/>
      </c>
      <c r="U16" s="40" t="str">
        <f t="shared" si="6"/>
        <v>X</v>
      </c>
      <c r="V16" s="40" t="str">
        <f t="shared" si="7"/>
        <v>X</v>
      </c>
      <c r="W16" s="40" t="str">
        <f t="shared" si="8"/>
        <v>X</v>
      </c>
      <c r="X16" s="34">
        <f>IF(Y16=0,"",AVERAGE('アンケート2回目'!H16,'アンケート2回目'!K16,'アンケート2回目'!N16,'アンケート2回目'!Q16,'アンケート2回目'!T16))</f>
      </c>
      <c r="Y16" s="38">
        <f>COUNT('アンケート2回目'!H16,'アンケート2回目'!K16,'アンケート2回目'!N16,'アンケート2回目'!Q16,'アンケート2回目'!T16)</f>
        <v>0</v>
      </c>
      <c r="Z16" s="36">
        <f>IF(AA16=0,"",AVERAGE('アンケート2回目'!G16,'アンケート2回目'!J16,'アンケート2回目'!M16,'アンケート2回目'!P16,'アンケート2回目'!S16))</f>
      </c>
      <c r="AA16" s="38">
        <f>COUNT('アンケート2回目'!G16,'アンケート2回目'!J16,'アンケート2回目'!M16,'アンケート2回目'!P16,'アンケート2回目'!S16)</f>
        <v>0</v>
      </c>
      <c r="AB16" s="36">
        <f>IF(AC16=0,"",AVERAGE('アンケート2回目'!F16,'アンケート2回目'!I16,'アンケート2回目'!L16,'アンケート2回目'!O16,'アンケート2回目'!R16))</f>
      </c>
      <c r="AC16" s="38">
        <f>COUNT('アンケート2回目'!F16,'アンケート2回目'!I16,'アンケート2回目'!L16,'アンケート2回目'!O16,'アンケート2回目'!R16)</f>
        <v>0</v>
      </c>
      <c r="AD16" s="31">
        <f t="shared" si="9"/>
      </c>
      <c r="AE16" s="31">
        <f t="shared" si="10"/>
      </c>
      <c r="AF16" s="31">
        <f t="shared" si="11"/>
      </c>
      <c r="AG16" s="40" t="str">
        <f t="shared" si="12"/>
        <v>X</v>
      </c>
      <c r="AH16" s="40" t="str">
        <f t="shared" si="13"/>
        <v>X</v>
      </c>
      <c r="AI16" s="40" t="str">
        <f t="shared" si="14"/>
        <v>X</v>
      </c>
      <c r="AJ16" s="12"/>
    </row>
    <row r="17" spans="1:36" ht="13.5">
      <c r="A17" s="2">
        <f>IF('アンケート1回目'!A17="","",'アンケート1回目'!A17)</f>
      </c>
      <c r="B17" s="2">
        <f>IF('アンケート1回目'!B17="","",'アンケート1回目'!B17)</f>
      </c>
      <c r="C17" s="2">
        <f>IF('アンケート1回目'!C17="","",'アンケート1回目'!C17)</f>
      </c>
      <c r="D17" s="8">
        <f>IF('アンケート1回目'!D17="","",'アンケート1回目'!D17)</f>
      </c>
      <c r="E17" s="2">
        <f>IF('アンケート1回目'!E17=1,"男",IF('アンケート1回目'!E17=2,"女",""))</f>
      </c>
      <c r="F17" s="32" t="e">
        <f t="shared" si="0"/>
        <v>#N/A</v>
      </c>
      <c r="G17" s="32" t="e">
        <f t="shared" si="1"/>
        <v>#N/A</v>
      </c>
      <c r="H17" s="32" t="e">
        <f t="shared" si="2"/>
        <v>#N/A</v>
      </c>
      <c r="I17" s="32" t="e">
        <f t="shared" si="3"/>
        <v>#N/A</v>
      </c>
      <c r="J17" s="32" t="e">
        <f t="shared" si="4"/>
        <v>#N/A</v>
      </c>
      <c r="K17" s="32" t="e">
        <f t="shared" si="5"/>
        <v>#N/A</v>
      </c>
      <c r="L17" s="33">
        <f>IF(M17=0,"",AVERAGE('アンケート1回目'!H17,'アンケート1回目'!K17,'アンケート1回目'!N17,'アンケート1回目'!Q17,'アンケート1回目'!T17))</f>
      </c>
      <c r="M17" s="37">
        <f>COUNT('アンケート1回目'!H17,'アンケート1回目'!K17,'アンケート1回目'!N17,'アンケート1回目'!Q17,'アンケート1回目'!T17)</f>
        <v>0</v>
      </c>
      <c r="N17" s="33">
        <f>IF(O17=0,"",AVERAGE('アンケート1回目'!G17,'アンケート1回目'!J17,'アンケート1回目'!M17,'アンケート1回目'!P17,'アンケート1回目'!S17))</f>
      </c>
      <c r="O17" s="37">
        <f>COUNT('アンケート1回目'!G17,'アンケート1回目'!J17,'アンケート1回目'!M17,'アンケート1回目'!P17,'アンケート1回目'!S17)</f>
        <v>0</v>
      </c>
      <c r="P17" s="33">
        <f>IF(Q17=0,"",AVERAGE('アンケート1回目'!F17,'アンケート1回目'!I17,'アンケート1回目'!L17,'アンケート1回目'!O17,'アンケート1回目'!R17))</f>
      </c>
      <c r="Q17" s="37">
        <f>COUNT('アンケート1回目'!F17,'アンケート1回目'!I17,'アンケート1回目'!L17,'アンケート1回目'!O17,'アンケート1回目'!R17)</f>
        <v>0</v>
      </c>
      <c r="R17" s="31">
        <f t="shared" si="15"/>
      </c>
      <c r="S17" s="31">
        <f t="shared" si="16"/>
      </c>
      <c r="T17" s="31">
        <f t="shared" si="17"/>
      </c>
      <c r="U17" s="40" t="str">
        <f t="shared" si="6"/>
        <v>X</v>
      </c>
      <c r="V17" s="40" t="str">
        <f t="shared" si="7"/>
        <v>X</v>
      </c>
      <c r="W17" s="40" t="str">
        <f t="shared" si="8"/>
        <v>X</v>
      </c>
      <c r="X17" s="34">
        <f>IF(Y17=0,"",AVERAGE('アンケート2回目'!H17,'アンケート2回目'!K17,'アンケート2回目'!N17,'アンケート2回目'!Q17,'アンケート2回目'!T17))</f>
      </c>
      <c r="Y17" s="38">
        <f>COUNT('アンケート2回目'!H17,'アンケート2回目'!K17,'アンケート2回目'!N17,'アンケート2回目'!Q17,'アンケート2回目'!T17)</f>
        <v>0</v>
      </c>
      <c r="Z17" s="36">
        <f>IF(AA17=0,"",AVERAGE('アンケート2回目'!G17,'アンケート2回目'!J17,'アンケート2回目'!M17,'アンケート2回目'!P17,'アンケート2回目'!S17))</f>
      </c>
      <c r="AA17" s="38">
        <f>COUNT('アンケート2回目'!G17,'アンケート2回目'!J17,'アンケート2回目'!M17,'アンケート2回目'!P17,'アンケート2回目'!S17)</f>
        <v>0</v>
      </c>
      <c r="AB17" s="36">
        <f>IF(AC17=0,"",AVERAGE('アンケート2回目'!F17,'アンケート2回目'!I17,'アンケート2回目'!L17,'アンケート2回目'!O17,'アンケート2回目'!R17))</f>
      </c>
      <c r="AC17" s="38">
        <f>COUNT('アンケート2回目'!F17,'アンケート2回目'!I17,'アンケート2回目'!L17,'アンケート2回目'!O17,'アンケート2回目'!R17)</f>
        <v>0</v>
      </c>
      <c r="AD17" s="31">
        <f t="shared" si="9"/>
      </c>
      <c r="AE17" s="31">
        <f t="shared" si="10"/>
      </c>
      <c r="AF17" s="31">
        <f t="shared" si="11"/>
      </c>
      <c r="AG17" s="40" t="str">
        <f t="shared" si="12"/>
        <v>X</v>
      </c>
      <c r="AH17" s="40" t="str">
        <f t="shared" si="13"/>
        <v>X</v>
      </c>
      <c r="AI17" s="40" t="str">
        <f t="shared" si="14"/>
        <v>X</v>
      </c>
      <c r="AJ17" s="12"/>
    </row>
    <row r="18" spans="1:36" ht="13.5">
      <c r="A18" s="2">
        <f>IF('アンケート1回目'!A18="","",'アンケート1回目'!A18)</f>
      </c>
      <c r="B18" s="2">
        <f>IF('アンケート1回目'!B18="","",'アンケート1回目'!B18)</f>
      </c>
      <c r="C18" s="2">
        <f>IF('アンケート1回目'!C18="","",'アンケート1回目'!C18)</f>
      </c>
      <c r="D18" s="8">
        <f>IF('アンケート1回目'!D18="","",'アンケート1回目'!D18)</f>
      </c>
      <c r="E18" s="2">
        <f>IF('アンケート1回目'!E18=1,"男",IF('アンケート1回目'!E18=2,"女",""))</f>
      </c>
      <c r="F18" s="32" t="e">
        <f t="shared" si="0"/>
        <v>#N/A</v>
      </c>
      <c r="G18" s="32" t="e">
        <f t="shared" si="1"/>
        <v>#N/A</v>
      </c>
      <c r="H18" s="32" t="e">
        <f t="shared" si="2"/>
        <v>#N/A</v>
      </c>
      <c r="I18" s="32" t="e">
        <f t="shared" si="3"/>
        <v>#N/A</v>
      </c>
      <c r="J18" s="32" t="e">
        <f t="shared" si="4"/>
        <v>#N/A</v>
      </c>
      <c r="K18" s="32" t="e">
        <f t="shared" si="5"/>
        <v>#N/A</v>
      </c>
      <c r="L18" s="33">
        <f>IF(M18=0,"",AVERAGE('アンケート1回目'!H18,'アンケート1回目'!K18,'アンケート1回目'!N18,'アンケート1回目'!Q18,'アンケート1回目'!T18))</f>
      </c>
      <c r="M18" s="37">
        <f>COUNT('アンケート1回目'!H18,'アンケート1回目'!K18,'アンケート1回目'!N18,'アンケート1回目'!Q18,'アンケート1回目'!T18)</f>
        <v>0</v>
      </c>
      <c r="N18" s="33">
        <f>IF(O18=0,"",AVERAGE('アンケート1回目'!G18,'アンケート1回目'!J18,'アンケート1回目'!M18,'アンケート1回目'!P18,'アンケート1回目'!S18))</f>
      </c>
      <c r="O18" s="37">
        <f>COUNT('アンケート1回目'!G18,'アンケート1回目'!J18,'アンケート1回目'!M18,'アンケート1回目'!P18,'アンケート1回目'!S18)</f>
        <v>0</v>
      </c>
      <c r="P18" s="33">
        <f>IF(Q18=0,"",AVERAGE('アンケート1回目'!F18,'アンケート1回目'!I18,'アンケート1回目'!L18,'アンケート1回目'!O18,'アンケート1回目'!R18))</f>
      </c>
      <c r="Q18" s="37">
        <f>COUNT('アンケート1回目'!F18,'アンケート1回目'!I18,'アンケート1回目'!L18,'アンケート1回目'!O18,'アンケート1回目'!R18)</f>
        <v>0</v>
      </c>
      <c r="R18" s="31">
        <f t="shared" si="15"/>
      </c>
      <c r="S18" s="31">
        <f t="shared" si="16"/>
      </c>
      <c r="T18" s="31">
        <f t="shared" si="17"/>
      </c>
      <c r="U18" s="40" t="str">
        <f t="shared" si="6"/>
        <v>X</v>
      </c>
      <c r="V18" s="40" t="str">
        <f t="shared" si="7"/>
        <v>X</v>
      </c>
      <c r="W18" s="40" t="str">
        <f t="shared" si="8"/>
        <v>X</v>
      </c>
      <c r="X18" s="34">
        <f>IF(Y18=0,"",AVERAGE('アンケート2回目'!H18,'アンケート2回目'!K18,'アンケート2回目'!N18,'アンケート2回目'!Q18,'アンケート2回目'!T18))</f>
      </c>
      <c r="Y18" s="38">
        <f>COUNT('アンケート2回目'!H18,'アンケート2回目'!K18,'アンケート2回目'!N18,'アンケート2回目'!Q18,'アンケート2回目'!T18)</f>
        <v>0</v>
      </c>
      <c r="Z18" s="36">
        <f>IF(AA18=0,"",AVERAGE('アンケート2回目'!G18,'アンケート2回目'!J18,'アンケート2回目'!M18,'アンケート2回目'!P18,'アンケート2回目'!S18))</f>
      </c>
      <c r="AA18" s="38">
        <f>COUNT('アンケート2回目'!G18,'アンケート2回目'!J18,'アンケート2回目'!M18,'アンケート2回目'!P18,'アンケート2回目'!S18)</f>
        <v>0</v>
      </c>
      <c r="AB18" s="36">
        <f>IF(AC18=0,"",AVERAGE('アンケート2回目'!F18,'アンケート2回目'!I18,'アンケート2回目'!L18,'アンケート2回目'!O18,'アンケート2回目'!R18))</f>
      </c>
      <c r="AC18" s="38">
        <f>COUNT('アンケート2回目'!F18,'アンケート2回目'!I18,'アンケート2回目'!L18,'アンケート2回目'!O18,'アンケート2回目'!R18)</f>
        <v>0</v>
      </c>
      <c r="AD18" s="31">
        <f t="shared" si="9"/>
      </c>
      <c r="AE18" s="31">
        <f t="shared" si="10"/>
      </c>
      <c r="AF18" s="31">
        <f t="shared" si="11"/>
      </c>
      <c r="AG18" s="40" t="str">
        <f t="shared" si="12"/>
        <v>X</v>
      </c>
      <c r="AH18" s="40" t="str">
        <f t="shared" si="13"/>
        <v>X</v>
      </c>
      <c r="AI18" s="40" t="str">
        <f t="shared" si="14"/>
        <v>X</v>
      </c>
      <c r="AJ18" s="12"/>
    </row>
    <row r="19" spans="1:36" ht="13.5">
      <c r="A19" s="2">
        <f>IF('アンケート1回目'!A19="","",'アンケート1回目'!A19)</f>
      </c>
      <c r="B19" s="2">
        <f>IF('アンケート1回目'!B19="","",'アンケート1回目'!B19)</f>
      </c>
      <c r="C19" s="2">
        <f>IF('アンケート1回目'!C19="","",'アンケート1回目'!C19)</f>
      </c>
      <c r="D19" s="8">
        <f>IF('アンケート1回目'!D19="","",'アンケート1回目'!D19)</f>
      </c>
      <c r="E19" s="2">
        <f>IF('アンケート1回目'!E19=1,"男",IF('アンケート1回目'!E19=2,"女",""))</f>
      </c>
      <c r="F19" s="32" t="e">
        <f t="shared" si="0"/>
        <v>#N/A</v>
      </c>
      <c r="G19" s="32" t="e">
        <f t="shared" si="1"/>
        <v>#N/A</v>
      </c>
      <c r="H19" s="32" t="e">
        <f t="shared" si="2"/>
        <v>#N/A</v>
      </c>
      <c r="I19" s="32" t="e">
        <f t="shared" si="3"/>
        <v>#N/A</v>
      </c>
      <c r="J19" s="32" t="e">
        <f t="shared" si="4"/>
        <v>#N/A</v>
      </c>
      <c r="K19" s="32" t="e">
        <f t="shared" si="5"/>
        <v>#N/A</v>
      </c>
      <c r="L19" s="33">
        <f>IF(M19=0,"",AVERAGE('アンケート1回目'!H19,'アンケート1回目'!K19,'アンケート1回目'!N19,'アンケート1回目'!Q19,'アンケート1回目'!T19))</f>
      </c>
      <c r="M19" s="37">
        <f>COUNT('アンケート1回目'!H19,'アンケート1回目'!K19,'アンケート1回目'!N19,'アンケート1回目'!Q19,'アンケート1回目'!T19)</f>
        <v>0</v>
      </c>
      <c r="N19" s="33">
        <f>IF(O19=0,"",AVERAGE('アンケート1回目'!G19,'アンケート1回目'!J19,'アンケート1回目'!M19,'アンケート1回目'!P19,'アンケート1回目'!S19))</f>
      </c>
      <c r="O19" s="37">
        <f>COUNT('アンケート1回目'!G19,'アンケート1回目'!J19,'アンケート1回目'!M19,'アンケート1回目'!P19,'アンケート1回目'!S19)</f>
        <v>0</v>
      </c>
      <c r="P19" s="33">
        <f>IF(Q19=0,"",AVERAGE('アンケート1回目'!F19,'アンケート1回目'!I19,'アンケート1回目'!L19,'アンケート1回目'!O19,'アンケート1回目'!R19))</f>
      </c>
      <c r="Q19" s="37">
        <f>COUNT('アンケート1回目'!F19,'アンケート1回目'!I19,'アンケート1回目'!L19,'アンケート1回目'!O19,'アンケート1回目'!R19)</f>
        <v>0</v>
      </c>
      <c r="R19" s="31">
        <f t="shared" si="15"/>
      </c>
      <c r="S19" s="31">
        <f t="shared" si="16"/>
      </c>
      <c r="T19" s="31">
        <f t="shared" si="17"/>
      </c>
      <c r="U19" s="40" t="str">
        <f t="shared" si="6"/>
        <v>X</v>
      </c>
      <c r="V19" s="40" t="str">
        <f t="shared" si="7"/>
        <v>X</v>
      </c>
      <c r="W19" s="40" t="str">
        <f t="shared" si="8"/>
        <v>X</v>
      </c>
      <c r="X19" s="34">
        <f>IF(Y19=0,"",AVERAGE('アンケート2回目'!H19,'アンケート2回目'!K19,'アンケート2回目'!N19,'アンケート2回目'!Q19,'アンケート2回目'!T19))</f>
      </c>
      <c r="Y19" s="38">
        <f>COUNT('アンケート2回目'!H19,'アンケート2回目'!K19,'アンケート2回目'!N19,'アンケート2回目'!Q19,'アンケート2回目'!T19)</f>
        <v>0</v>
      </c>
      <c r="Z19" s="36">
        <f>IF(AA19=0,"",AVERAGE('アンケート2回目'!G19,'アンケート2回目'!J19,'アンケート2回目'!M19,'アンケート2回目'!P19,'アンケート2回目'!S19))</f>
      </c>
      <c r="AA19" s="38">
        <f>COUNT('アンケート2回目'!G19,'アンケート2回目'!J19,'アンケート2回目'!M19,'アンケート2回目'!P19,'アンケート2回目'!S19)</f>
        <v>0</v>
      </c>
      <c r="AB19" s="36">
        <f>IF(AC19=0,"",AVERAGE('アンケート2回目'!F19,'アンケート2回目'!I19,'アンケート2回目'!L19,'アンケート2回目'!O19,'アンケート2回目'!R19))</f>
      </c>
      <c r="AC19" s="38">
        <f>COUNT('アンケート2回目'!F19,'アンケート2回目'!I19,'アンケート2回目'!L19,'アンケート2回目'!O19,'アンケート2回目'!R19)</f>
        <v>0</v>
      </c>
      <c r="AD19" s="31">
        <f t="shared" si="9"/>
      </c>
      <c r="AE19" s="31">
        <f t="shared" si="10"/>
      </c>
      <c r="AF19" s="31">
        <f t="shared" si="11"/>
      </c>
      <c r="AG19" s="40" t="str">
        <f t="shared" si="12"/>
        <v>X</v>
      </c>
      <c r="AH19" s="40" t="str">
        <f t="shared" si="13"/>
        <v>X</v>
      </c>
      <c r="AI19" s="40" t="str">
        <f t="shared" si="14"/>
        <v>X</v>
      </c>
      <c r="AJ19" s="12"/>
    </row>
    <row r="20" spans="1:36" ht="13.5">
      <c r="A20" s="2">
        <f>IF('アンケート1回目'!A20="","",'アンケート1回目'!A20)</f>
      </c>
      <c r="B20" s="2">
        <f>IF('アンケート1回目'!B20="","",'アンケート1回目'!B20)</f>
      </c>
      <c r="C20" s="2">
        <f>IF('アンケート1回目'!C20="","",'アンケート1回目'!C20)</f>
      </c>
      <c r="D20" s="8">
        <f>IF('アンケート1回目'!D20="","",'アンケート1回目'!D20)</f>
      </c>
      <c r="E20" s="2">
        <f>IF('アンケート1回目'!E20=1,"男",IF('アンケート1回目'!E20=2,"女",""))</f>
      </c>
      <c r="F20" s="32" t="e">
        <f t="shared" si="0"/>
        <v>#N/A</v>
      </c>
      <c r="G20" s="32" t="e">
        <f t="shared" si="1"/>
        <v>#N/A</v>
      </c>
      <c r="H20" s="32" t="e">
        <f t="shared" si="2"/>
        <v>#N/A</v>
      </c>
      <c r="I20" s="32" t="e">
        <f t="shared" si="3"/>
        <v>#N/A</v>
      </c>
      <c r="J20" s="32" t="e">
        <f t="shared" si="4"/>
        <v>#N/A</v>
      </c>
      <c r="K20" s="32" t="e">
        <f t="shared" si="5"/>
        <v>#N/A</v>
      </c>
      <c r="L20" s="33">
        <f>IF(M20=0,"",AVERAGE('アンケート1回目'!H20,'アンケート1回目'!K20,'アンケート1回目'!N20,'アンケート1回目'!Q20,'アンケート1回目'!T20))</f>
      </c>
      <c r="M20" s="37">
        <f>COUNT('アンケート1回目'!H20,'アンケート1回目'!K20,'アンケート1回目'!N20,'アンケート1回目'!Q20,'アンケート1回目'!T20)</f>
        <v>0</v>
      </c>
      <c r="N20" s="33">
        <f>IF(O20=0,"",AVERAGE('アンケート1回目'!G20,'アンケート1回目'!J20,'アンケート1回目'!M20,'アンケート1回目'!P20,'アンケート1回目'!S20))</f>
      </c>
      <c r="O20" s="37">
        <f>COUNT('アンケート1回目'!G20,'アンケート1回目'!J20,'アンケート1回目'!M20,'アンケート1回目'!P20,'アンケート1回目'!S20)</f>
        <v>0</v>
      </c>
      <c r="P20" s="33">
        <f>IF(Q20=0,"",AVERAGE('アンケート1回目'!F20,'アンケート1回目'!I20,'アンケート1回目'!L20,'アンケート1回目'!O20,'アンケート1回目'!R20))</f>
      </c>
      <c r="Q20" s="37">
        <f>COUNT('アンケート1回目'!F20,'アンケート1回目'!I20,'アンケート1回目'!L20,'アンケート1回目'!O20,'アンケート1回目'!R20)</f>
        <v>0</v>
      </c>
      <c r="R20" s="31">
        <f t="shared" si="15"/>
      </c>
      <c r="S20" s="31">
        <f t="shared" si="16"/>
      </c>
      <c r="T20" s="31">
        <f t="shared" si="17"/>
      </c>
      <c r="U20" s="40" t="str">
        <f t="shared" si="6"/>
        <v>X</v>
      </c>
      <c r="V20" s="40" t="str">
        <f t="shared" si="7"/>
        <v>X</v>
      </c>
      <c r="W20" s="40" t="str">
        <f t="shared" si="8"/>
        <v>X</v>
      </c>
      <c r="X20" s="34">
        <f>IF(Y20=0,"",AVERAGE('アンケート2回目'!H20,'アンケート2回目'!K20,'アンケート2回目'!N20,'アンケート2回目'!Q20,'アンケート2回目'!T20))</f>
      </c>
      <c r="Y20" s="38">
        <f>COUNT('アンケート2回目'!H20,'アンケート2回目'!K20,'アンケート2回目'!N20,'アンケート2回目'!Q20,'アンケート2回目'!T20)</f>
        <v>0</v>
      </c>
      <c r="Z20" s="36">
        <f>IF(AA20=0,"",AVERAGE('アンケート2回目'!G20,'アンケート2回目'!J20,'アンケート2回目'!M20,'アンケート2回目'!P20,'アンケート2回目'!S20))</f>
      </c>
      <c r="AA20" s="38">
        <f>COUNT('アンケート2回目'!G20,'アンケート2回目'!J20,'アンケート2回目'!M20,'アンケート2回目'!P20,'アンケート2回目'!S20)</f>
        <v>0</v>
      </c>
      <c r="AB20" s="36">
        <f>IF(AC20=0,"",AVERAGE('アンケート2回目'!F20,'アンケート2回目'!I20,'アンケート2回目'!L20,'アンケート2回目'!O20,'アンケート2回目'!R20))</f>
      </c>
      <c r="AC20" s="38">
        <f>COUNT('アンケート2回目'!F20,'アンケート2回目'!I20,'アンケート2回目'!L20,'アンケート2回目'!O20,'アンケート2回目'!R20)</f>
        <v>0</v>
      </c>
      <c r="AD20" s="31">
        <f t="shared" si="9"/>
      </c>
      <c r="AE20" s="31">
        <f t="shared" si="10"/>
      </c>
      <c r="AF20" s="31">
        <f t="shared" si="11"/>
      </c>
      <c r="AG20" s="40" t="str">
        <f t="shared" si="12"/>
        <v>X</v>
      </c>
      <c r="AH20" s="40" t="str">
        <f t="shared" si="13"/>
        <v>X</v>
      </c>
      <c r="AI20" s="40" t="str">
        <f t="shared" si="14"/>
        <v>X</v>
      </c>
      <c r="AJ20" s="12"/>
    </row>
    <row r="21" spans="1:36" ht="13.5">
      <c r="A21" s="2">
        <f>IF('アンケート1回目'!A21="","",'アンケート1回目'!A21)</f>
      </c>
      <c r="B21" s="2">
        <f>IF('アンケート1回目'!B21="","",'アンケート1回目'!B21)</f>
      </c>
      <c r="C21" s="2">
        <f>IF('アンケート1回目'!C21="","",'アンケート1回目'!C21)</f>
      </c>
      <c r="D21" s="8">
        <f>IF('アンケート1回目'!D21="","",'アンケート1回目'!D21)</f>
      </c>
      <c r="E21" s="2">
        <f>IF('アンケート1回目'!E21=1,"男",IF('アンケート1回目'!E21=2,"女",""))</f>
      </c>
      <c r="F21" s="32" t="e">
        <f t="shared" si="0"/>
        <v>#N/A</v>
      </c>
      <c r="G21" s="32" t="e">
        <f t="shared" si="1"/>
        <v>#N/A</v>
      </c>
      <c r="H21" s="32" t="e">
        <f t="shared" si="2"/>
        <v>#N/A</v>
      </c>
      <c r="I21" s="32" t="e">
        <f t="shared" si="3"/>
        <v>#N/A</v>
      </c>
      <c r="J21" s="32" t="e">
        <f t="shared" si="4"/>
        <v>#N/A</v>
      </c>
      <c r="K21" s="32" t="e">
        <f t="shared" si="5"/>
        <v>#N/A</v>
      </c>
      <c r="L21" s="33">
        <f>IF(M21=0,"",AVERAGE('アンケート1回目'!H21,'アンケート1回目'!K21,'アンケート1回目'!N21,'アンケート1回目'!Q21,'アンケート1回目'!T21))</f>
      </c>
      <c r="M21" s="37">
        <f>COUNT('アンケート1回目'!H21,'アンケート1回目'!K21,'アンケート1回目'!N21,'アンケート1回目'!Q21,'アンケート1回目'!T21)</f>
        <v>0</v>
      </c>
      <c r="N21" s="33">
        <f>IF(O21=0,"",AVERAGE('アンケート1回目'!G21,'アンケート1回目'!J21,'アンケート1回目'!M21,'アンケート1回目'!P21,'アンケート1回目'!S21))</f>
      </c>
      <c r="O21" s="37">
        <f>COUNT('アンケート1回目'!G21,'アンケート1回目'!J21,'アンケート1回目'!M21,'アンケート1回目'!P21,'アンケート1回目'!S21)</f>
        <v>0</v>
      </c>
      <c r="P21" s="33">
        <f>IF(Q21=0,"",AVERAGE('アンケート1回目'!F21,'アンケート1回目'!I21,'アンケート1回目'!L21,'アンケート1回目'!O21,'アンケート1回目'!R21))</f>
      </c>
      <c r="Q21" s="37">
        <f>COUNT('アンケート1回目'!F21,'アンケート1回目'!I21,'アンケート1回目'!L21,'アンケート1回目'!O21,'アンケート1回目'!R21)</f>
        <v>0</v>
      </c>
      <c r="R21" s="31">
        <f t="shared" si="15"/>
      </c>
      <c r="S21" s="31">
        <f t="shared" si="16"/>
      </c>
      <c r="T21" s="31">
        <f t="shared" si="17"/>
      </c>
      <c r="U21" s="40" t="str">
        <f t="shared" si="6"/>
        <v>X</v>
      </c>
      <c r="V21" s="40" t="str">
        <f t="shared" si="7"/>
        <v>X</v>
      </c>
      <c r="W21" s="40" t="str">
        <f t="shared" si="8"/>
        <v>X</v>
      </c>
      <c r="X21" s="34">
        <f>IF(Y21=0,"",AVERAGE('アンケート2回目'!H21,'アンケート2回目'!K21,'アンケート2回目'!N21,'アンケート2回目'!Q21,'アンケート2回目'!T21))</f>
      </c>
      <c r="Y21" s="38">
        <f>COUNT('アンケート2回目'!H21,'アンケート2回目'!K21,'アンケート2回目'!N21,'アンケート2回目'!Q21,'アンケート2回目'!T21)</f>
        <v>0</v>
      </c>
      <c r="Z21" s="36">
        <f>IF(AA21=0,"",AVERAGE('アンケート2回目'!G21,'アンケート2回目'!J21,'アンケート2回目'!M21,'アンケート2回目'!P21,'アンケート2回目'!S21))</f>
      </c>
      <c r="AA21" s="38">
        <f>COUNT('アンケート2回目'!G21,'アンケート2回目'!J21,'アンケート2回目'!M21,'アンケート2回目'!P21,'アンケート2回目'!S21)</f>
        <v>0</v>
      </c>
      <c r="AB21" s="36">
        <f>IF(AC21=0,"",AVERAGE('アンケート2回目'!F21,'アンケート2回目'!I21,'アンケート2回目'!L21,'アンケート2回目'!O21,'アンケート2回目'!R21))</f>
      </c>
      <c r="AC21" s="38">
        <f>COUNT('アンケート2回目'!F21,'アンケート2回目'!I21,'アンケート2回目'!L21,'アンケート2回目'!O21,'アンケート2回目'!R21)</f>
        <v>0</v>
      </c>
      <c r="AD21" s="31">
        <f t="shared" si="9"/>
      </c>
      <c r="AE21" s="31">
        <f t="shared" si="10"/>
      </c>
      <c r="AF21" s="31">
        <f t="shared" si="11"/>
      </c>
      <c r="AG21" s="40" t="str">
        <f t="shared" si="12"/>
        <v>X</v>
      </c>
      <c r="AH21" s="40" t="str">
        <f t="shared" si="13"/>
        <v>X</v>
      </c>
      <c r="AI21" s="40" t="str">
        <f t="shared" si="14"/>
        <v>X</v>
      </c>
      <c r="AJ21" s="12"/>
    </row>
    <row r="22" spans="1:36" ht="13.5">
      <c r="A22" s="2">
        <f>IF('アンケート1回目'!A22="","",'アンケート1回目'!A22)</f>
      </c>
      <c r="B22" s="2">
        <f>IF('アンケート1回目'!B22="","",'アンケート1回目'!B22)</f>
      </c>
      <c r="C22" s="2">
        <f>IF('アンケート1回目'!C22="","",'アンケート1回目'!C22)</f>
      </c>
      <c r="D22" s="8">
        <f>IF('アンケート1回目'!D22="","",'アンケート1回目'!D22)</f>
      </c>
      <c r="E22" s="2">
        <f>IF('アンケート1回目'!E22=1,"男",IF('アンケート1回目'!E22=2,"女",""))</f>
      </c>
      <c r="F22" s="32" t="e">
        <f t="shared" si="0"/>
        <v>#N/A</v>
      </c>
      <c r="G22" s="32" t="e">
        <f t="shared" si="1"/>
        <v>#N/A</v>
      </c>
      <c r="H22" s="32" t="e">
        <f t="shared" si="2"/>
        <v>#N/A</v>
      </c>
      <c r="I22" s="32" t="e">
        <f t="shared" si="3"/>
        <v>#N/A</v>
      </c>
      <c r="J22" s="32" t="e">
        <f t="shared" si="4"/>
        <v>#N/A</v>
      </c>
      <c r="K22" s="32" t="e">
        <f t="shared" si="5"/>
        <v>#N/A</v>
      </c>
      <c r="L22" s="33">
        <f>IF(M22=0,"",AVERAGE('アンケート1回目'!H22,'アンケート1回目'!K22,'アンケート1回目'!N22,'アンケート1回目'!Q22,'アンケート1回目'!T22))</f>
      </c>
      <c r="M22" s="37">
        <f>COUNT('アンケート1回目'!H22,'アンケート1回目'!K22,'アンケート1回目'!N22,'アンケート1回目'!Q22,'アンケート1回目'!T22)</f>
        <v>0</v>
      </c>
      <c r="N22" s="33">
        <f>IF(O22=0,"",AVERAGE('アンケート1回目'!G22,'アンケート1回目'!J22,'アンケート1回目'!M22,'アンケート1回目'!P22,'アンケート1回目'!S22))</f>
      </c>
      <c r="O22" s="37">
        <f>COUNT('アンケート1回目'!G22,'アンケート1回目'!J22,'アンケート1回目'!M22,'アンケート1回目'!P22,'アンケート1回目'!S22)</f>
        <v>0</v>
      </c>
      <c r="P22" s="33">
        <f>IF(Q22=0,"",AVERAGE('アンケート1回目'!F22,'アンケート1回目'!I22,'アンケート1回目'!L22,'アンケート1回目'!O22,'アンケート1回目'!R22))</f>
      </c>
      <c r="Q22" s="37">
        <f>COUNT('アンケート1回目'!F22,'アンケート1回目'!I22,'アンケート1回目'!L22,'アンケート1回目'!O22,'アンケート1回目'!R22)</f>
        <v>0</v>
      </c>
      <c r="R22" s="31">
        <f t="shared" si="15"/>
      </c>
      <c r="S22" s="31">
        <f t="shared" si="16"/>
      </c>
      <c r="T22" s="31">
        <f t="shared" si="17"/>
      </c>
      <c r="U22" s="40" t="str">
        <f t="shared" si="6"/>
        <v>X</v>
      </c>
      <c r="V22" s="40" t="str">
        <f t="shared" si="7"/>
        <v>X</v>
      </c>
      <c r="W22" s="40" t="str">
        <f t="shared" si="8"/>
        <v>X</v>
      </c>
      <c r="X22" s="34">
        <f>IF(Y22=0,"",AVERAGE('アンケート2回目'!H22,'アンケート2回目'!K22,'アンケート2回目'!N22,'アンケート2回目'!Q22,'アンケート2回目'!T22))</f>
      </c>
      <c r="Y22" s="38">
        <f>COUNT('アンケート2回目'!H22,'アンケート2回目'!K22,'アンケート2回目'!N22,'アンケート2回目'!Q22,'アンケート2回目'!T22)</f>
        <v>0</v>
      </c>
      <c r="Z22" s="36">
        <f>IF(AA22=0,"",AVERAGE('アンケート2回目'!G22,'アンケート2回目'!J22,'アンケート2回目'!M22,'アンケート2回目'!P22,'アンケート2回目'!S22))</f>
      </c>
      <c r="AA22" s="38">
        <f>COUNT('アンケート2回目'!G22,'アンケート2回目'!J22,'アンケート2回目'!M22,'アンケート2回目'!P22,'アンケート2回目'!S22)</f>
        <v>0</v>
      </c>
      <c r="AB22" s="36">
        <f>IF(AC22=0,"",AVERAGE('アンケート2回目'!F22,'アンケート2回目'!I22,'アンケート2回目'!L22,'アンケート2回目'!O22,'アンケート2回目'!R22))</f>
      </c>
      <c r="AC22" s="38">
        <f>COUNT('アンケート2回目'!F22,'アンケート2回目'!I22,'アンケート2回目'!L22,'アンケート2回目'!O22,'アンケート2回目'!R22)</f>
        <v>0</v>
      </c>
      <c r="AD22" s="31">
        <f t="shared" si="9"/>
      </c>
      <c r="AE22" s="31">
        <f t="shared" si="10"/>
      </c>
      <c r="AF22" s="31">
        <f t="shared" si="11"/>
      </c>
      <c r="AG22" s="40" t="str">
        <f t="shared" si="12"/>
        <v>X</v>
      </c>
      <c r="AH22" s="40" t="str">
        <f t="shared" si="13"/>
        <v>X</v>
      </c>
      <c r="AI22" s="40" t="str">
        <f t="shared" si="14"/>
        <v>X</v>
      </c>
      <c r="AJ22" s="12"/>
    </row>
    <row r="23" spans="1:36" ht="13.5">
      <c r="A23" s="2">
        <f>IF('アンケート1回目'!A23="","",'アンケート1回目'!A23)</f>
      </c>
      <c r="B23" s="2">
        <f>IF('アンケート1回目'!B23="","",'アンケート1回目'!B23)</f>
      </c>
      <c r="C23" s="2">
        <f>IF('アンケート1回目'!C23="","",'アンケート1回目'!C23)</f>
      </c>
      <c r="D23" s="8">
        <f>IF('アンケート1回目'!D23="","",'アンケート1回目'!D23)</f>
      </c>
      <c r="E23" s="2">
        <f>IF('アンケート1回目'!E23=1,"男",IF('アンケート1回目'!E23=2,"女",""))</f>
      </c>
      <c r="F23" s="32" t="e">
        <f t="shared" si="0"/>
        <v>#N/A</v>
      </c>
      <c r="G23" s="32" t="e">
        <f t="shared" si="1"/>
        <v>#N/A</v>
      </c>
      <c r="H23" s="32" t="e">
        <f t="shared" si="2"/>
        <v>#N/A</v>
      </c>
      <c r="I23" s="32" t="e">
        <f t="shared" si="3"/>
        <v>#N/A</v>
      </c>
      <c r="J23" s="32" t="e">
        <f t="shared" si="4"/>
        <v>#N/A</v>
      </c>
      <c r="K23" s="32" t="e">
        <f t="shared" si="5"/>
        <v>#N/A</v>
      </c>
      <c r="L23" s="33">
        <f>IF(M23=0,"",AVERAGE('アンケート1回目'!H23,'アンケート1回目'!K23,'アンケート1回目'!N23,'アンケート1回目'!Q23,'アンケート1回目'!T23))</f>
      </c>
      <c r="M23" s="37">
        <f>COUNT('アンケート1回目'!H23,'アンケート1回目'!K23,'アンケート1回目'!N23,'アンケート1回目'!Q23,'アンケート1回目'!T23)</f>
        <v>0</v>
      </c>
      <c r="N23" s="33">
        <f>IF(O23=0,"",AVERAGE('アンケート1回目'!G23,'アンケート1回目'!J23,'アンケート1回目'!M23,'アンケート1回目'!P23,'アンケート1回目'!S23))</f>
      </c>
      <c r="O23" s="37">
        <f>COUNT('アンケート1回目'!G23,'アンケート1回目'!J23,'アンケート1回目'!M23,'アンケート1回目'!P23,'アンケート1回目'!S23)</f>
        <v>0</v>
      </c>
      <c r="P23" s="33">
        <f>IF(Q23=0,"",AVERAGE('アンケート1回目'!F23,'アンケート1回目'!I23,'アンケート1回目'!L23,'アンケート1回目'!O23,'アンケート1回目'!R23))</f>
      </c>
      <c r="Q23" s="37">
        <f>COUNT('アンケート1回目'!F23,'アンケート1回目'!I23,'アンケート1回目'!L23,'アンケート1回目'!O23,'アンケート1回目'!R23)</f>
        <v>0</v>
      </c>
      <c r="R23" s="31">
        <f t="shared" si="15"/>
      </c>
      <c r="S23" s="31">
        <f t="shared" si="16"/>
      </c>
      <c r="T23" s="31">
        <f t="shared" si="17"/>
      </c>
      <c r="U23" s="40" t="str">
        <f t="shared" si="6"/>
        <v>X</v>
      </c>
      <c r="V23" s="40" t="str">
        <f t="shared" si="7"/>
        <v>X</v>
      </c>
      <c r="W23" s="40" t="str">
        <f t="shared" si="8"/>
        <v>X</v>
      </c>
      <c r="X23" s="34">
        <f>IF(Y23=0,"",AVERAGE('アンケート2回目'!H23,'アンケート2回目'!K23,'アンケート2回目'!N23,'アンケート2回目'!Q23,'アンケート2回目'!T23))</f>
      </c>
      <c r="Y23" s="38">
        <f>COUNT('アンケート2回目'!H23,'アンケート2回目'!K23,'アンケート2回目'!N23,'アンケート2回目'!Q23,'アンケート2回目'!T23)</f>
        <v>0</v>
      </c>
      <c r="Z23" s="36">
        <f>IF(AA23=0,"",AVERAGE('アンケート2回目'!G23,'アンケート2回目'!J23,'アンケート2回目'!M23,'アンケート2回目'!P23,'アンケート2回目'!S23))</f>
      </c>
      <c r="AA23" s="38">
        <f>COUNT('アンケート2回目'!G23,'アンケート2回目'!J23,'アンケート2回目'!M23,'アンケート2回目'!P23,'アンケート2回目'!S23)</f>
        <v>0</v>
      </c>
      <c r="AB23" s="36">
        <f>IF(AC23=0,"",AVERAGE('アンケート2回目'!F23,'アンケート2回目'!I23,'アンケート2回目'!L23,'アンケート2回目'!O23,'アンケート2回目'!R23))</f>
      </c>
      <c r="AC23" s="38">
        <f>COUNT('アンケート2回目'!F23,'アンケート2回目'!I23,'アンケート2回目'!L23,'アンケート2回目'!O23,'アンケート2回目'!R23)</f>
        <v>0</v>
      </c>
      <c r="AD23" s="31">
        <f t="shared" si="9"/>
      </c>
      <c r="AE23" s="31">
        <f t="shared" si="10"/>
      </c>
      <c r="AF23" s="31">
        <f t="shared" si="11"/>
      </c>
      <c r="AG23" s="40" t="str">
        <f t="shared" si="12"/>
        <v>X</v>
      </c>
      <c r="AH23" s="40" t="str">
        <f t="shared" si="13"/>
        <v>X</v>
      </c>
      <c r="AI23" s="40" t="str">
        <f t="shared" si="14"/>
        <v>X</v>
      </c>
      <c r="AJ23" s="12"/>
    </row>
    <row r="24" spans="1:36" ht="13.5">
      <c r="A24" s="2">
        <f>IF('アンケート1回目'!A24="","",'アンケート1回目'!A24)</f>
      </c>
      <c r="B24" s="2">
        <f>IF('アンケート1回目'!B24="","",'アンケート1回目'!B24)</f>
      </c>
      <c r="C24" s="2">
        <f>IF('アンケート1回目'!C24="","",'アンケート1回目'!C24)</f>
      </c>
      <c r="D24" s="8">
        <f>IF('アンケート1回目'!D24="","",'アンケート1回目'!D24)</f>
      </c>
      <c r="E24" s="2">
        <f>IF('アンケート1回目'!E24=1,"男",IF('アンケート1回目'!E24=2,"女",""))</f>
      </c>
      <c r="F24" s="32" t="e">
        <f t="shared" si="0"/>
        <v>#N/A</v>
      </c>
      <c r="G24" s="32" t="e">
        <f t="shared" si="1"/>
        <v>#N/A</v>
      </c>
      <c r="H24" s="32" t="e">
        <f t="shared" si="2"/>
        <v>#N/A</v>
      </c>
      <c r="I24" s="32" t="e">
        <f t="shared" si="3"/>
        <v>#N/A</v>
      </c>
      <c r="J24" s="32" t="e">
        <f t="shared" si="4"/>
        <v>#N/A</v>
      </c>
      <c r="K24" s="32" t="e">
        <f t="shared" si="5"/>
        <v>#N/A</v>
      </c>
      <c r="L24" s="33">
        <f>IF(M24=0,"",AVERAGE('アンケート1回目'!H24,'アンケート1回目'!K24,'アンケート1回目'!N24,'アンケート1回目'!Q24,'アンケート1回目'!T24))</f>
      </c>
      <c r="M24" s="37">
        <f>COUNT('アンケート1回目'!H24,'アンケート1回目'!K24,'アンケート1回目'!N24,'アンケート1回目'!Q24,'アンケート1回目'!T24)</f>
        <v>0</v>
      </c>
      <c r="N24" s="33">
        <f>IF(O24=0,"",AVERAGE('アンケート1回目'!G24,'アンケート1回目'!J24,'アンケート1回目'!M24,'アンケート1回目'!P24,'アンケート1回目'!S24))</f>
      </c>
      <c r="O24" s="37">
        <f>COUNT('アンケート1回目'!G24,'アンケート1回目'!J24,'アンケート1回目'!M24,'アンケート1回目'!P24,'アンケート1回目'!S24)</f>
        <v>0</v>
      </c>
      <c r="P24" s="33">
        <f>IF(Q24=0,"",AVERAGE('アンケート1回目'!F24,'アンケート1回目'!I24,'アンケート1回目'!L24,'アンケート1回目'!O24,'アンケート1回目'!R24))</f>
      </c>
      <c r="Q24" s="37">
        <f>COUNT('アンケート1回目'!F24,'アンケート1回目'!I24,'アンケート1回目'!L24,'アンケート1回目'!O24,'アンケート1回目'!R24)</f>
        <v>0</v>
      </c>
      <c r="R24" s="31">
        <f t="shared" si="15"/>
      </c>
      <c r="S24" s="31">
        <f t="shared" si="16"/>
      </c>
      <c r="T24" s="31">
        <f t="shared" si="17"/>
      </c>
      <c r="U24" s="40" t="str">
        <f t="shared" si="6"/>
        <v>X</v>
      </c>
      <c r="V24" s="40" t="str">
        <f t="shared" si="7"/>
        <v>X</v>
      </c>
      <c r="W24" s="40" t="str">
        <f t="shared" si="8"/>
        <v>X</v>
      </c>
      <c r="X24" s="34">
        <f>IF(Y24=0,"",AVERAGE('アンケート2回目'!H24,'アンケート2回目'!K24,'アンケート2回目'!N24,'アンケート2回目'!Q24,'アンケート2回目'!T24))</f>
      </c>
      <c r="Y24" s="38">
        <f>COUNT('アンケート2回目'!H24,'アンケート2回目'!K24,'アンケート2回目'!N24,'アンケート2回目'!Q24,'アンケート2回目'!T24)</f>
        <v>0</v>
      </c>
      <c r="Z24" s="36">
        <f>IF(AA24=0,"",AVERAGE('アンケート2回目'!G24,'アンケート2回目'!J24,'アンケート2回目'!M24,'アンケート2回目'!P24,'アンケート2回目'!S24))</f>
      </c>
      <c r="AA24" s="38">
        <f>COUNT('アンケート2回目'!G24,'アンケート2回目'!J24,'アンケート2回目'!M24,'アンケート2回目'!P24,'アンケート2回目'!S24)</f>
        <v>0</v>
      </c>
      <c r="AB24" s="36">
        <f>IF(AC24=0,"",AVERAGE('アンケート2回目'!F24,'アンケート2回目'!I24,'アンケート2回目'!L24,'アンケート2回目'!O24,'アンケート2回目'!R24))</f>
      </c>
      <c r="AC24" s="38">
        <f>COUNT('アンケート2回目'!F24,'アンケート2回目'!I24,'アンケート2回目'!L24,'アンケート2回目'!O24,'アンケート2回目'!R24)</f>
        <v>0</v>
      </c>
      <c r="AD24" s="31">
        <f t="shared" si="9"/>
      </c>
      <c r="AE24" s="31">
        <f t="shared" si="10"/>
      </c>
      <c r="AF24" s="31">
        <f t="shared" si="11"/>
      </c>
      <c r="AG24" s="40" t="str">
        <f t="shared" si="12"/>
        <v>X</v>
      </c>
      <c r="AH24" s="40" t="str">
        <f t="shared" si="13"/>
        <v>X</v>
      </c>
      <c r="AI24" s="40" t="str">
        <f t="shared" si="14"/>
        <v>X</v>
      </c>
      <c r="AJ24" s="12"/>
    </row>
    <row r="25" spans="1:36" ht="13.5">
      <c r="A25" s="2">
        <f>IF('アンケート1回目'!A25="","",'アンケート1回目'!A25)</f>
      </c>
      <c r="B25" s="2">
        <f>IF('アンケート1回目'!B25="","",'アンケート1回目'!B25)</f>
      </c>
      <c r="C25" s="2">
        <f>IF('アンケート1回目'!C25="","",'アンケート1回目'!C25)</f>
      </c>
      <c r="D25" s="8">
        <f>IF('アンケート1回目'!D25="","",'アンケート1回目'!D25)</f>
      </c>
      <c r="E25" s="2">
        <f>IF('アンケート1回目'!E25=1,"男",IF('アンケート1回目'!E25=2,"女",""))</f>
      </c>
      <c r="F25" s="32" t="e">
        <f t="shared" si="0"/>
        <v>#N/A</v>
      </c>
      <c r="G25" s="32" t="e">
        <f t="shared" si="1"/>
        <v>#N/A</v>
      </c>
      <c r="H25" s="32" t="e">
        <f t="shared" si="2"/>
        <v>#N/A</v>
      </c>
      <c r="I25" s="32" t="e">
        <f t="shared" si="3"/>
        <v>#N/A</v>
      </c>
      <c r="J25" s="32" t="e">
        <f t="shared" si="4"/>
        <v>#N/A</v>
      </c>
      <c r="K25" s="32" t="e">
        <f t="shared" si="5"/>
        <v>#N/A</v>
      </c>
      <c r="L25" s="33">
        <f>IF(M25=0,"",AVERAGE('アンケート1回目'!H25,'アンケート1回目'!K25,'アンケート1回目'!N25,'アンケート1回目'!Q25,'アンケート1回目'!T25))</f>
      </c>
      <c r="M25" s="37">
        <f>COUNT('アンケート1回目'!H25,'アンケート1回目'!K25,'アンケート1回目'!N25,'アンケート1回目'!Q25,'アンケート1回目'!T25)</f>
        <v>0</v>
      </c>
      <c r="N25" s="33">
        <f>IF(O25=0,"",AVERAGE('アンケート1回目'!G25,'アンケート1回目'!J25,'アンケート1回目'!M25,'アンケート1回目'!P25,'アンケート1回目'!S25))</f>
      </c>
      <c r="O25" s="37">
        <f>COUNT('アンケート1回目'!G25,'アンケート1回目'!J25,'アンケート1回目'!M25,'アンケート1回目'!P25,'アンケート1回目'!S25)</f>
        <v>0</v>
      </c>
      <c r="P25" s="33">
        <f>IF(Q25=0,"",AVERAGE('アンケート1回目'!F25,'アンケート1回目'!I25,'アンケート1回目'!L25,'アンケート1回目'!O25,'アンケート1回目'!R25))</f>
      </c>
      <c r="Q25" s="37">
        <f>COUNT('アンケート1回目'!F25,'アンケート1回目'!I25,'アンケート1回目'!L25,'アンケート1回目'!O25,'アンケート1回目'!R25)</f>
        <v>0</v>
      </c>
      <c r="R25" s="31">
        <f t="shared" si="15"/>
      </c>
      <c r="S25" s="31">
        <f t="shared" si="16"/>
      </c>
      <c r="T25" s="31">
        <f t="shared" si="17"/>
      </c>
      <c r="U25" s="40" t="str">
        <f t="shared" si="6"/>
        <v>X</v>
      </c>
      <c r="V25" s="40" t="str">
        <f t="shared" si="7"/>
        <v>X</v>
      </c>
      <c r="W25" s="40" t="str">
        <f t="shared" si="8"/>
        <v>X</v>
      </c>
      <c r="X25" s="34">
        <f>IF(Y25=0,"",AVERAGE('アンケート2回目'!H25,'アンケート2回目'!K25,'アンケート2回目'!N25,'アンケート2回目'!Q25,'アンケート2回目'!T25))</f>
      </c>
      <c r="Y25" s="38">
        <f>COUNT('アンケート2回目'!H25,'アンケート2回目'!K25,'アンケート2回目'!N25,'アンケート2回目'!Q25,'アンケート2回目'!T25)</f>
        <v>0</v>
      </c>
      <c r="Z25" s="36">
        <f>IF(AA25=0,"",AVERAGE('アンケート2回目'!G25,'アンケート2回目'!J25,'アンケート2回目'!M25,'アンケート2回目'!P25,'アンケート2回目'!S25))</f>
      </c>
      <c r="AA25" s="38">
        <f>COUNT('アンケート2回目'!G25,'アンケート2回目'!J25,'アンケート2回目'!M25,'アンケート2回目'!P25,'アンケート2回目'!S25)</f>
        <v>0</v>
      </c>
      <c r="AB25" s="36">
        <f>IF(AC25=0,"",AVERAGE('アンケート2回目'!F25,'アンケート2回目'!I25,'アンケート2回目'!L25,'アンケート2回目'!O25,'アンケート2回目'!R25))</f>
      </c>
      <c r="AC25" s="38">
        <f>COUNT('アンケート2回目'!F25,'アンケート2回目'!I25,'アンケート2回目'!L25,'アンケート2回目'!O25,'アンケート2回目'!R25)</f>
        <v>0</v>
      </c>
      <c r="AD25" s="31">
        <f t="shared" si="9"/>
      </c>
      <c r="AE25" s="31">
        <f t="shared" si="10"/>
      </c>
      <c r="AF25" s="31">
        <f t="shared" si="11"/>
      </c>
      <c r="AG25" s="40" t="str">
        <f t="shared" si="12"/>
        <v>X</v>
      </c>
      <c r="AH25" s="40" t="str">
        <f t="shared" si="13"/>
        <v>X</v>
      </c>
      <c r="AI25" s="40" t="str">
        <f t="shared" si="14"/>
        <v>X</v>
      </c>
      <c r="AJ25" s="12"/>
    </row>
    <row r="26" spans="1:36" ht="13.5">
      <c r="A26" s="2">
        <f>IF('アンケート1回目'!A26="","",'アンケート1回目'!A26)</f>
      </c>
      <c r="B26" s="2">
        <f>IF('アンケート1回目'!B26="","",'アンケート1回目'!B26)</f>
      </c>
      <c r="C26" s="2">
        <f>IF('アンケート1回目'!C26="","",'アンケート1回目'!C26)</f>
      </c>
      <c r="D26" s="8">
        <f>IF('アンケート1回目'!D26="","",'アンケート1回目'!D26)</f>
      </c>
      <c r="E26" s="2">
        <f>IF('アンケート1回目'!E26=1,"男",IF('アンケート1回目'!E26=2,"女",""))</f>
      </c>
      <c r="F26" s="32" t="e">
        <f t="shared" si="0"/>
        <v>#N/A</v>
      </c>
      <c r="G26" s="32" t="e">
        <f t="shared" si="1"/>
        <v>#N/A</v>
      </c>
      <c r="H26" s="32" t="e">
        <f t="shared" si="2"/>
        <v>#N/A</v>
      </c>
      <c r="I26" s="32" t="e">
        <f t="shared" si="3"/>
        <v>#N/A</v>
      </c>
      <c r="J26" s="32" t="e">
        <f t="shared" si="4"/>
        <v>#N/A</v>
      </c>
      <c r="K26" s="32" t="e">
        <f t="shared" si="5"/>
        <v>#N/A</v>
      </c>
      <c r="L26" s="33">
        <f>IF(M26=0,"",AVERAGE('アンケート1回目'!H26,'アンケート1回目'!K26,'アンケート1回目'!N26,'アンケート1回目'!Q26,'アンケート1回目'!T26))</f>
      </c>
      <c r="M26" s="37">
        <f>COUNT('アンケート1回目'!H26,'アンケート1回目'!K26,'アンケート1回目'!N26,'アンケート1回目'!Q26,'アンケート1回目'!T26)</f>
        <v>0</v>
      </c>
      <c r="N26" s="33">
        <f>IF(O26=0,"",AVERAGE('アンケート1回目'!G26,'アンケート1回目'!J26,'アンケート1回目'!M26,'アンケート1回目'!P26,'アンケート1回目'!S26))</f>
      </c>
      <c r="O26" s="37">
        <f>COUNT('アンケート1回目'!G26,'アンケート1回目'!J26,'アンケート1回目'!M26,'アンケート1回目'!P26,'アンケート1回目'!S26)</f>
        <v>0</v>
      </c>
      <c r="P26" s="33">
        <f>IF(Q26=0,"",AVERAGE('アンケート1回目'!F26,'アンケート1回目'!I26,'アンケート1回目'!L26,'アンケート1回目'!O26,'アンケート1回目'!R26))</f>
      </c>
      <c r="Q26" s="37">
        <f>COUNT('アンケート1回目'!F26,'アンケート1回目'!I26,'アンケート1回目'!L26,'アンケート1回目'!O26,'アンケート1回目'!R26)</f>
        <v>0</v>
      </c>
      <c r="R26" s="31">
        <f t="shared" si="15"/>
      </c>
      <c r="S26" s="31">
        <f t="shared" si="16"/>
      </c>
      <c r="T26" s="31">
        <f t="shared" si="17"/>
      </c>
      <c r="U26" s="40" t="str">
        <f t="shared" si="6"/>
        <v>X</v>
      </c>
      <c r="V26" s="40" t="str">
        <f t="shared" si="7"/>
        <v>X</v>
      </c>
      <c r="W26" s="40" t="str">
        <f t="shared" si="8"/>
        <v>X</v>
      </c>
      <c r="X26" s="34">
        <f>IF(Y26=0,"",AVERAGE('アンケート2回目'!H26,'アンケート2回目'!K26,'アンケート2回目'!N26,'アンケート2回目'!Q26,'アンケート2回目'!T26))</f>
      </c>
      <c r="Y26" s="38">
        <f>COUNT('アンケート2回目'!H26,'アンケート2回目'!K26,'アンケート2回目'!N26,'アンケート2回目'!Q26,'アンケート2回目'!T26)</f>
        <v>0</v>
      </c>
      <c r="Z26" s="36">
        <f>IF(AA26=0,"",AVERAGE('アンケート2回目'!G26,'アンケート2回目'!J26,'アンケート2回目'!M26,'アンケート2回目'!P26,'アンケート2回目'!S26))</f>
      </c>
      <c r="AA26" s="38">
        <f>COUNT('アンケート2回目'!G26,'アンケート2回目'!J26,'アンケート2回目'!M26,'アンケート2回目'!P26,'アンケート2回目'!S26)</f>
        <v>0</v>
      </c>
      <c r="AB26" s="36">
        <f>IF(AC26=0,"",AVERAGE('アンケート2回目'!F26,'アンケート2回目'!I26,'アンケート2回目'!L26,'アンケート2回目'!O26,'アンケート2回目'!R26))</f>
      </c>
      <c r="AC26" s="38">
        <f>COUNT('アンケート2回目'!F26,'アンケート2回目'!I26,'アンケート2回目'!L26,'アンケート2回目'!O26,'アンケート2回目'!R26)</f>
        <v>0</v>
      </c>
      <c r="AD26" s="31">
        <f t="shared" si="9"/>
      </c>
      <c r="AE26" s="31">
        <f t="shared" si="10"/>
      </c>
      <c r="AF26" s="31">
        <f t="shared" si="11"/>
      </c>
      <c r="AG26" s="40" t="str">
        <f t="shared" si="12"/>
        <v>X</v>
      </c>
      <c r="AH26" s="40" t="str">
        <f t="shared" si="13"/>
        <v>X</v>
      </c>
      <c r="AI26" s="40" t="str">
        <f t="shared" si="14"/>
        <v>X</v>
      </c>
      <c r="AJ26" s="12"/>
    </row>
    <row r="27" spans="1:36" ht="13.5">
      <c r="A27" s="2">
        <f>IF('アンケート1回目'!A27="","",'アンケート1回目'!A27)</f>
      </c>
      <c r="B27" s="2">
        <f>IF('アンケート1回目'!B27="","",'アンケート1回目'!B27)</f>
      </c>
      <c r="C27" s="2">
        <f>IF('アンケート1回目'!C27="","",'アンケート1回目'!C27)</f>
      </c>
      <c r="D27" s="8">
        <f>IF('アンケート1回目'!D27="","",'アンケート1回目'!D27)</f>
      </c>
      <c r="E27" s="2">
        <f>IF('アンケート1回目'!E27=1,"男",IF('アンケート1回目'!E27=2,"女",""))</f>
      </c>
      <c r="F27" s="32" t="e">
        <f t="shared" si="0"/>
        <v>#N/A</v>
      </c>
      <c r="G27" s="32" t="e">
        <f t="shared" si="1"/>
        <v>#N/A</v>
      </c>
      <c r="H27" s="32" t="e">
        <f t="shared" si="2"/>
        <v>#N/A</v>
      </c>
      <c r="I27" s="32" t="e">
        <f t="shared" si="3"/>
        <v>#N/A</v>
      </c>
      <c r="J27" s="32" t="e">
        <f t="shared" si="4"/>
        <v>#N/A</v>
      </c>
      <c r="K27" s="32" t="e">
        <f t="shared" si="5"/>
        <v>#N/A</v>
      </c>
      <c r="L27" s="33">
        <f>IF(M27=0,"",AVERAGE('アンケート1回目'!H27,'アンケート1回目'!K27,'アンケート1回目'!N27,'アンケート1回目'!Q27,'アンケート1回目'!T27))</f>
      </c>
      <c r="M27" s="37">
        <f>COUNT('アンケート1回目'!H27,'アンケート1回目'!K27,'アンケート1回目'!N27,'アンケート1回目'!Q27,'アンケート1回目'!T27)</f>
        <v>0</v>
      </c>
      <c r="N27" s="33">
        <f>IF(O27=0,"",AVERAGE('アンケート1回目'!G27,'アンケート1回目'!J27,'アンケート1回目'!M27,'アンケート1回目'!P27,'アンケート1回目'!S27))</f>
      </c>
      <c r="O27" s="37">
        <f>COUNT('アンケート1回目'!G27,'アンケート1回目'!J27,'アンケート1回目'!M27,'アンケート1回目'!P27,'アンケート1回目'!S27)</f>
        <v>0</v>
      </c>
      <c r="P27" s="33">
        <f>IF(Q27=0,"",AVERAGE('アンケート1回目'!F27,'アンケート1回目'!I27,'アンケート1回目'!L27,'アンケート1回目'!O27,'アンケート1回目'!R27))</f>
      </c>
      <c r="Q27" s="37">
        <f>COUNT('アンケート1回目'!F27,'アンケート1回目'!I27,'アンケート1回目'!L27,'アンケート1回目'!O27,'アンケート1回目'!R27)</f>
        <v>0</v>
      </c>
      <c r="R27" s="31">
        <f t="shared" si="15"/>
      </c>
      <c r="S27" s="31">
        <f t="shared" si="16"/>
      </c>
      <c r="T27" s="31">
        <f t="shared" si="17"/>
      </c>
      <c r="U27" s="40" t="str">
        <f t="shared" si="6"/>
        <v>X</v>
      </c>
      <c r="V27" s="40" t="str">
        <f t="shared" si="7"/>
        <v>X</v>
      </c>
      <c r="W27" s="40" t="str">
        <f t="shared" si="8"/>
        <v>X</v>
      </c>
      <c r="X27" s="34">
        <f>IF(Y27=0,"",AVERAGE('アンケート2回目'!H27,'アンケート2回目'!K27,'アンケート2回目'!N27,'アンケート2回目'!Q27,'アンケート2回目'!T27))</f>
      </c>
      <c r="Y27" s="38">
        <f>COUNT('アンケート2回目'!H27,'アンケート2回目'!K27,'アンケート2回目'!N27,'アンケート2回目'!Q27,'アンケート2回目'!T27)</f>
        <v>0</v>
      </c>
      <c r="Z27" s="36">
        <f>IF(AA27=0,"",AVERAGE('アンケート2回目'!G27,'アンケート2回目'!J27,'アンケート2回目'!M27,'アンケート2回目'!P27,'アンケート2回目'!S27))</f>
      </c>
      <c r="AA27" s="38">
        <f>COUNT('アンケート2回目'!G27,'アンケート2回目'!J27,'アンケート2回目'!M27,'アンケート2回目'!P27,'アンケート2回目'!S27)</f>
        <v>0</v>
      </c>
      <c r="AB27" s="36">
        <f>IF(AC27=0,"",AVERAGE('アンケート2回目'!F27,'アンケート2回目'!I27,'アンケート2回目'!L27,'アンケート2回目'!O27,'アンケート2回目'!R27))</f>
      </c>
      <c r="AC27" s="38">
        <f>COUNT('アンケート2回目'!F27,'アンケート2回目'!I27,'アンケート2回目'!L27,'アンケート2回目'!O27,'アンケート2回目'!R27)</f>
        <v>0</v>
      </c>
      <c r="AD27" s="31">
        <f t="shared" si="9"/>
      </c>
      <c r="AE27" s="31">
        <f t="shared" si="10"/>
      </c>
      <c r="AF27" s="31">
        <f t="shared" si="11"/>
      </c>
      <c r="AG27" s="40" t="str">
        <f t="shared" si="12"/>
        <v>X</v>
      </c>
      <c r="AH27" s="40" t="str">
        <f t="shared" si="13"/>
        <v>X</v>
      </c>
      <c r="AI27" s="40" t="str">
        <f t="shared" si="14"/>
        <v>X</v>
      </c>
      <c r="AJ27" s="12"/>
    </row>
    <row r="28" spans="1:36" ht="13.5">
      <c r="A28" s="2">
        <f>IF('アンケート1回目'!A28="","",'アンケート1回目'!A28)</f>
      </c>
      <c r="B28" s="2">
        <f>IF('アンケート1回目'!B28="","",'アンケート1回目'!B28)</f>
      </c>
      <c r="C28" s="2">
        <f>IF('アンケート1回目'!C28="","",'アンケート1回目'!C28)</f>
      </c>
      <c r="D28" s="8">
        <f>IF('アンケート1回目'!D28="","",'アンケート1回目'!D28)</f>
      </c>
      <c r="E28" s="2">
        <f>IF('アンケート1回目'!E28=1,"男",IF('アンケート1回目'!E28=2,"女",""))</f>
      </c>
      <c r="F28" s="32" t="e">
        <f t="shared" si="0"/>
        <v>#N/A</v>
      </c>
      <c r="G28" s="32" t="e">
        <f t="shared" si="1"/>
        <v>#N/A</v>
      </c>
      <c r="H28" s="32" t="e">
        <f t="shared" si="2"/>
        <v>#N/A</v>
      </c>
      <c r="I28" s="32" t="e">
        <f t="shared" si="3"/>
        <v>#N/A</v>
      </c>
      <c r="J28" s="32" t="e">
        <f t="shared" si="4"/>
        <v>#N/A</v>
      </c>
      <c r="K28" s="32" t="e">
        <f t="shared" si="5"/>
        <v>#N/A</v>
      </c>
      <c r="L28" s="33">
        <f>IF(M28=0,"",AVERAGE('アンケート1回目'!H28,'アンケート1回目'!K28,'アンケート1回目'!N28,'アンケート1回目'!Q28,'アンケート1回目'!T28))</f>
      </c>
      <c r="M28" s="37">
        <f>COUNT('アンケート1回目'!H28,'アンケート1回目'!K28,'アンケート1回目'!N28,'アンケート1回目'!Q28,'アンケート1回目'!T28)</f>
        <v>0</v>
      </c>
      <c r="N28" s="33">
        <f>IF(O28=0,"",AVERAGE('アンケート1回目'!G28,'アンケート1回目'!J28,'アンケート1回目'!M28,'アンケート1回目'!P28,'アンケート1回目'!S28))</f>
      </c>
      <c r="O28" s="37">
        <f>COUNT('アンケート1回目'!G28,'アンケート1回目'!J28,'アンケート1回目'!M28,'アンケート1回目'!P28,'アンケート1回目'!S28)</f>
        <v>0</v>
      </c>
      <c r="P28" s="33">
        <f>IF(Q28=0,"",AVERAGE('アンケート1回目'!F28,'アンケート1回目'!I28,'アンケート1回目'!L28,'アンケート1回目'!O28,'アンケート1回目'!R28))</f>
      </c>
      <c r="Q28" s="37">
        <f>COUNT('アンケート1回目'!F28,'アンケート1回目'!I28,'アンケート1回目'!L28,'アンケート1回目'!O28,'アンケート1回目'!R28)</f>
        <v>0</v>
      </c>
      <c r="R28" s="31">
        <f t="shared" si="15"/>
      </c>
      <c r="S28" s="31">
        <f t="shared" si="16"/>
      </c>
      <c r="T28" s="31">
        <f t="shared" si="17"/>
      </c>
      <c r="U28" s="40" t="str">
        <f t="shared" si="6"/>
        <v>X</v>
      </c>
      <c r="V28" s="40" t="str">
        <f t="shared" si="7"/>
        <v>X</v>
      </c>
      <c r="W28" s="40" t="str">
        <f t="shared" si="8"/>
        <v>X</v>
      </c>
      <c r="X28" s="34">
        <f>IF(Y28=0,"",AVERAGE('アンケート2回目'!H28,'アンケート2回目'!K28,'アンケート2回目'!N28,'アンケート2回目'!Q28,'アンケート2回目'!T28))</f>
      </c>
      <c r="Y28" s="38">
        <f>COUNT('アンケート2回目'!H28,'アンケート2回目'!K28,'アンケート2回目'!N28,'アンケート2回目'!Q28,'アンケート2回目'!T28)</f>
        <v>0</v>
      </c>
      <c r="Z28" s="36">
        <f>IF(AA28=0,"",AVERAGE('アンケート2回目'!G28,'アンケート2回目'!J28,'アンケート2回目'!M28,'アンケート2回目'!P28,'アンケート2回目'!S28))</f>
      </c>
      <c r="AA28" s="38">
        <f>COUNT('アンケート2回目'!G28,'アンケート2回目'!J28,'アンケート2回目'!M28,'アンケート2回目'!P28,'アンケート2回目'!S28)</f>
        <v>0</v>
      </c>
      <c r="AB28" s="36">
        <f>IF(AC28=0,"",AVERAGE('アンケート2回目'!F28,'アンケート2回目'!I28,'アンケート2回目'!L28,'アンケート2回目'!O28,'アンケート2回目'!R28))</f>
      </c>
      <c r="AC28" s="38">
        <f>COUNT('アンケート2回目'!F28,'アンケート2回目'!I28,'アンケート2回目'!L28,'アンケート2回目'!O28,'アンケート2回目'!R28)</f>
        <v>0</v>
      </c>
      <c r="AD28" s="31">
        <f t="shared" si="9"/>
      </c>
      <c r="AE28" s="31">
        <f t="shared" si="10"/>
      </c>
      <c r="AF28" s="31">
        <f t="shared" si="11"/>
      </c>
      <c r="AG28" s="40" t="str">
        <f t="shared" si="12"/>
        <v>X</v>
      </c>
      <c r="AH28" s="40" t="str">
        <f t="shared" si="13"/>
        <v>X</v>
      </c>
      <c r="AI28" s="40" t="str">
        <f t="shared" si="14"/>
        <v>X</v>
      </c>
      <c r="AJ28" s="12"/>
    </row>
    <row r="29" spans="1:36" ht="13.5">
      <c r="A29" s="2">
        <f>IF('アンケート1回目'!A29="","",'アンケート1回目'!A29)</f>
      </c>
      <c r="B29" s="2">
        <f>IF('アンケート1回目'!B29="","",'アンケート1回目'!B29)</f>
      </c>
      <c r="C29" s="2">
        <f>IF('アンケート1回目'!C29="","",'アンケート1回目'!C29)</f>
      </c>
      <c r="D29" s="8">
        <f>IF('アンケート1回目'!D29="","",'アンケート1回目'!D29)</f>
      </c>
      <c r="E29" s="2">
        <f>IF('アンケート1回目'!E29=1,"男",IF('アンケート1回目'!E29=2,"女",""))</f>
      </c>
      <c r="F29" s="32" t="e">
        <f t="shared" si="0"/>
        <v>#N/A</v>
      </c>
      <c r="G29" s="32" t="e">
        <f t="shared" si="1"/>
        <v>#N/A</v>
      </c>
      <c r="H29" s="32" t="e">
        <f t="shared" si="2"/>
        <v>#N/A</v>
      </c>
      <c r="I29" s="32" t="e">
        <f t="shared" si="3"/>
        <v>#N/A</v>
      </c>
      <c r="J29" s="32" t="e">
        <f t="shared" si="4"/>
        <v>#N/A</v>
      </c>
      <c r="K29" s="32" t="e">
        <f t="shared" si="5"/>
        <v>#N/A</v>
      </c>
      <c r="L29" s="33">
        <f>IF(M29=0,"",AVERAGE('アンケート1回目'!H29,'アンケート1回目'!K29,'アンケート1回目'!N29,'アンケート1回目'!Q29,'アンケート1回目'!T29))</f>
      </c>
      <c r="M29" s="37">
        <f>COUNT('アンケート1回目'!H29,'アンケート1回目'!K29,'アンケート1回目'!N29,'アンケート1回目'!Q29,'アンケート1回目'!T29)</f>
        <v>0</v>
      </c>
      <c r="N29" s="33">
        <f>IF(O29=0,"",AVERAGE('アンケート1回目'!G29,'アンケート1回目'!J29,'アンケート1回目'!M29,'アンケート1回目'!P29,'アンケート1回目'!S29))</f>
      </c>
      <c r="O29" s="37">
        <f>COUNT('アンケート1回目'!G29,'アンケート1回目'!J29,'アンケート1回目'!M29,'アンケート1回目'!P29,'アンケート1回目'!S29)</f>
        <v>0</v>
      </c>
      <c r="P29" s="33">
        <f>IF(Q29=0,"",AVERAGE('アンケート1回目'!F29,'アンケート1回目'!I29,'アンケート1回目'!L29,'アンケート1回目'!O29,'アンケート1回目'!R29))</f>
      </c>
      <c r="Q29" s="37">
        <f>COUNT('アンケート1回目'!F29,'アンケート1回目'!I29,'アンケート1回目'!L29,'アンケート1回目'!O29,'アンケート1回目'!R29)</f>
        <v>0</v>
      </c>
      <c r="R29" s="31">
        <f t="shared" si="15"/>
      </c>
      <c r="S29" s="31">
        <f t="shared" si="16"/>
      </c>
      <c r="T29" s="31">
        <f t="shared" si="17"/>
      </c>
      <c r="U29" s="40" t="str">
        <f t="shared" si="6"/>
        <v>X</v>
      </c>
      <c r="V29" s="40" t="str">
        <f t="shared" si="7"/>
        <v>X</v>
      </c>
      <c r="W29" s="40" t="str">
        <f t="shared" si="8"/>
        <v>X</v>
      </c>
      <c r="X29" s="34">
        <f>IF(Y29=0,"",AVERAGE('アンケート2回目'!H29,'アンケート2回目'!K29,'アンケート2回目'!N29,'アンケート2回目'!Q29,'アンケート2回目'!T29))</f>
      </c>
      <c r="Y29" s="38">
        <f>COUNT('アンケート2回目'!H29,'アンケート2回目'!K29,'アンケート2回目'!N29,'アンケート2回目'!Q29,'アンケート2回目'!T29)</f>
        <v>0</v>
      </c>
      <c r="Z29" s="36">
        <f>IF(AA29=0,"",AVERAGE('アンケート2回目'!G29,'アンケート2回目'!J29,'アンケート2回目'!M29,'アンケート2回目'!P29,'アンケート2回目'!S29))</f>
      </c>
      <c r="AA29" s="38">
        <f>COUNT('アンケート2回目'!G29,'アンケート2回目'!J29,'アンケート2回目'!M29,'アンケート2回目'!P29,'アンケート2回目'!S29)</f>
        <v>0</v>
      </c>
      <c r="AB29" s="36">
        <f>IF(AC29=0,"",AVERAGE('アンケート2回目'!F29,'アンケート2回目'!I29,'アンケート2回目'!L29,'アンケート2回目'!O29,'アンケート2回目'!R29))</f>
      </c>
      <c r="AC29" s="38">
        <f>COUNT('アンケート2回目'!F29,'アンケート2回目'!I29,'アンケート2回目'!L29,'アンケート2回目'!O29,'アンケート2回目'!R29)</f>
        <v>0</v>
      </c>
      <c r="AD29" s="31">
        <f t="shared" si="9"/>
      </c>
      <c r="AE29" s="31">
        <f t="shared" si="10"/>
      </c>
      <c r="AF29" s="31">
        <f t="shared" si="11"/>
      </c>
      <c r="AG29" s="40" t="str">
        <f t="shared" si="12"/>
        <v>X</v>
      </c>
      <c r="AH29" s="40" t="str">
        <f t="shared" si="13"/>
        <v>X</v>
      </c>
      <c r="AI29" s="40" t="str">
        <f t="shared" si="14"/>
        <v>X</v>
      </c>
      <c r="AJ29" s="12"/>
    </row>
    <row r="30" spans="1:36" ht="13.5">
      <c r="A30" s="2">
        <f>IF('アンケート1回目'!A30="","",'アンケート1回目'!A30)</f>
      </c>
      <c r="B30" s="2">
        <f>IF('アンケート1回目'!B30="","",'アンケート1回目'!B30)</f>
      </c>
      <c r="C30" s="2">
        <f>IF('アンケート1回目'!C30="","",'アンケート1回目'!C30)</f>
      </c>
      <c r="D30" s="8">
        <f>IF('アンケート1回目'!D30="","",'アンケート1回目'!D30)</f>
      </c>
      <c r="E30" s="2">
        <f>IF('アンケート1回目'!E30=1,"男",IF('アンケート1回目'!E30=2,"女",""))</f>
      </c>
      <c r="F30" s="32" t="e">
        <f t="shared" si="0"/>
        <v>#N/A</v>
      </c>
      <c r="G30" s="32" t="e">
        <f t="shared" si="1"/>
        <v>#N/A</v>
      </c>
      <c r="H30" s="32" t="e">
        <f t="shared" si="2"/>
        <v>#N/A</v>
      </c>
      <c r="I30" s="32" t="e">
        <f t="shared" si="3"/>
        <v>#N/A</v>
      </c>
      <c r="J30" s="32" t="e">
        <f t="shared" si="4"/>
        <v>#N/A</v>
      </c>
      <c r="K30" s="32" t="e">
        <f t="shared" si="5"/>
        <v>#N/A</v>
      </c>
      <c r="L30" s="33">
        <f>IF(M30=0,"",AVERAGE('アンケート1回目'!H30,'アンケート1回目'!K30,'アンケート1回目'!N30,'アンケート1回目'!Q30,'アンケート1回目'!T30))</f>
      </c>
      <c r="M30" s="37">
        <f>COUNT('アンケート1回目'!H30,'アンケート1回目'!K30,'アンケート1回目'!N30,'アンケート1回目'!Q30,'アンケート1回目'!T30)</f>
        <v>0</v>
      </c>
      <c r="N30" s="33">
        <f>IF(O30=0,"",AVERAGE('アンケート1回目'!G30,'アンケート1回目'!J30,'アンケート1回目'!M30,'アンケート1回目'!P30,'アンケート1回目'!S30))</f>
      </c>
      <c r="O30" s="37">
        <f>COUNT('アンケート1回目'!G30,'アンケート1回目'!J30,'アンケート1回目'!M30,'アンケート1回目'!P30,'アンケート1回目'!S30)</f>
        <v>0</v>
      </c>
      <c r="P30" s="33">
        <f>IF(Q30=0,"",AVERAGE('アンケート1回目'!F30,'アンケート1回目'!I30,'アンケート1回目'!L30,'アンケート1回目'!O30,'アンケート1回目'!R30))</f>
      </c>
      <c r="Q30" s="37">
        <f>COUNT('アンケート1回目'!F30,'アンケート1回目'!I30,'アンケート1回目'!L30,'アンケート1回目'!O30,'アンケート1回目'!R30)</f>
        <v>0</v>
      </c>
      <c r="R30" s="31">
        <f t="shared" si="15"/>
      </c>
      <c r="S30" s="31">
        <f t="shared" si="16"/>
      </c>
      <c r="T30" s="31">
        <f t="shared" si="17"/>
      </c>
      <c r="U30" s="40" t="str">
        <f t="shared" si="6"/>
        <v>X</v>
      </c>
      <c r="V30" s="40" t="str">
        <f t="shared" si="7"/>
        <v>X</v>
      </c>
      <c r="W30" s="40" t="str">
        <f t="shared" si="8"/>
        <v>X</v>
      </c>
      <c r="X30" s="34">
        <f>IF(Y30=0,"",AVERAGE('アンケート2回目'!H30,'アンケート2回目'!K30,'アンケート2回目'!N30,'アンケート2回目'!Q30,'アンケート2回目'!T30))</f>
      </c>
      <c r="Y30" s="38">
        <f>COUNT('アンケート2回目'!H30,'アンケート2回目'!K30,'アンケート2回目'!N30,'アンケート2回目'!Q30,'アンケート2回目'!T30)</f>
        <v>0</v>
      </c>
      <c r="Z30" s="36">
        <f>IF(AA30=0,"",AVERAGE('アンケート2回目'!G30,'アンケート2回目'!J30,'アンケート2回目'!M30,'アンケート2回目'!P30,'アンケート2回目'!S30))</f>
      </c>
      <c r="AA30" s="38">
        <f>COUNT('アンケート2回目'!G30,'アンケート2回目'!J30,'アンケート2回目'!M30,'アンケート2回目'!P30,'アンケート2回目'!S30)</f>
        <v>0</v>
      </c>
      <c r="AB30" s="36">
        <f>IF(AC30=0,"",AVERAGE('アンケート2回目'!F30,'アンケート2回目'!I30,'アンケート2回目'!L30,'アンケート2回目'!O30,'アンケート2回目'!R30))</f>
      </c>
      <c r="AC30" s="38">
        <f>COUNT('アンケート2回目'!F30,'アンケート2回目'!I30,'アンケート2回目'!L30,'アンケート2回目'!O30,'アンケート2回目'!R30)</f>
        <v>0</v>
      </c>
      <c r="AD30" s="31">
        <f t="shared" si="9"/>
      </c>
      <c r="AE30" s="31">
        <f t="shared" si="10"/>
      </c>
      <c r="AF30" s="31">
        <f t="shared" si="11"/>
      </c>
      <c r="AG30" s="40" t="str">
        <f t="shared" si="12"/>
        <v>X</v>
      </c>
      <c r="AH30" s="40" t="str">
        <f t="shared" si="13"/>
        <v>X</v>
      </c>
      <c r="AI30" s="40" t="str">
        <f t="shared" si="14"/>
        <v>X</v>
      </c>
      <c r="AJ30" s="12"/>
    </row>
    <row r="31" spans="1:36" ht="13.5">
      <c r="A31" s="2">
        <f>IF('アンケート1回目'!A31="","",'アンケート1回目'!A31)</f>
      </c>
      <c r="B31" s="2">
        <f>IF('アンケート1回目'!B31="","",'アンケート1回目'!B31)</f>
      </c>
      <c r="C31" s="2">
        <f>IF('アンケート1回目'!C31="","",'アンケート1回目'!C31)</f>
      </c>
      <c r="D31" s="8">
        <f>IF('アンケート1回目'!D31="","",'アンケート1回目'!D31)</f>
      </c>
      <c r="E31" s="2">
        <f>IF('アンケート1回目'!E31=1,"男",IF('アンケート1回目'!E31=2,"女",""))</f>
      </c>
      <c r="F31" s="32" t="e">
        <f t="shared" si="0"/>
        <v>#N/A</v>
      </c>
      <c r="G31" s="32" t="e">
        <f t="shared" si="1"/>
        <v>#N/A</v>
      </c>
      <c r="H31" s="32" t="e">
        <f t="shared" si="2"/>
        <v>#N/A</v>
      </c>
      <c r="I31" s="32" t="e">
        <f t="shared" si="3"/>
        <v>#N/A</v>
      </c>
      <c r="J31" s="32" t="e">
        <f t="shared" si="4"/>
        <v>#N/A</v>
      </c>
      <c r="K31" s="32" t="e">
        <f t="shared" si="5"/>
        <v>#N/A</v>
      </c>
      <c r="L31" s="33">
        <f>IF(M31=0,"",AVERAGE('アンケート1回目'!H31,'アンケート1回目'!K31,'アンケート1回目'!N31,'アンケート1回目'!Q31,'アンケート1回目'!T31))</f>
      </c>
      <c r="M31" s="37">
        <f>COUNT('アンケート1回目'!H31,'アンケート1回目'!K31,'アンケート1回目'!N31,'アンケート1回目'!Q31,'アンケート1回目'!T31)</f>
        <v>0</v>
      </c>
      <c r="N31" s="33">
        <f>IF(O31=0,"",AVERAGE('アンケート1回目'!G31,'アンケート1回目'!J31,'アンケート1回目'!M31,'アンケート1回目'!P31,'アンケート1回目'!S31))</f>
      </c>
      <c r="O31" s="37">
        <f>COUNT('アンケート1回目'!G31,'アンケート1回目'!J31,'アンケート1回目'!M31,'アンケート1回目'!P31,'アンケート1回目'!S31)</f>
        <v>0</v>
      </c>
      <c r="P31" s="33">
        <f>IF(Q31=0,"",AVERAGE('アンケート1回目'!F31,'アンケート1回目'!I31,'アンケート1回目'!L31,'アンケート1回目'!O31,'アンケート1回目'!R31))</f>
      </c>
      <c r="Q31" s="37">
        <f>COUNT('アンケート1回目'!F31,'アンケート1回目'!I31,'アンケート1回目'!L31,'アンケート1回目'!O31,'アンケート1回目'!R31)</f>
        <v>0</v>
      </c>
      <c r="R31" s="31">
        <f t="shared" si="15"/>
      </c>
      <c r="S31" s="31">
        <f t="shared" si="16"/>
      </c>
      <c r="T31" s="31">
        <f t="shared" si="17"/>
      </c>
      <c r="U31" s="40" t="str">
        <f t="shared" si="6"/>
        <v>X</v>
      </c>
      <c r="V31" s="40" t="str">
        <f t="shared" si="7"/>
        <v>X</v>
      </c>
      <c r="W31" s="40" t="str">
        <f t="shared" si="8"/>
        <v>X</v>
      </c>
      <c r="X31" s="34">
        <f>IF(Y31=0,"",AVERAGE('アンケート2回目'!H31,'アンケート2回目'!K31,'アンケート2回目'!N31,'アンケート2回目'!Q31,'アンケート2回目'!T31))</f>
      </c>
      <c r="Y31" s="38">
        <f>COUNT('アンケート2回目'!H31,'アンケート2回目'!K31,'アンケート2回目'!N31,'アンケート2回目'!Q31,'アンケート2回目'!T31)</f>
        <v>0</v>
      </c>
      <c r="Z31" s="36">
        <f>IF(AA31=0,"",AVERAGE('アンケート2回目'!G31,'アンケート2回目'!J31,'アンケート2回目'!M31,'アンケート2回目'!P31,'アンケート2回目'!S31))</f>
      </c>
      <c r="AA31" s="38">
        <f>COUNT('アンケート2回目'!G31,'アンケート2回目'!J31,'アンケート2回目'!M31,'アンケート2回目'!P31,'アンケート2回目'!S31)</f>
        <v>0</v>
      </c>
      <c r="AB31" s="36">
        <f>IF(AC31=0,"",AVERAGE('アンケート2回目'!F31,'アンケート2回目'!I31,'アンケート2回目'!L31,'アンケート2回目'!O31,'アンケート2回目'!R31))</f>
      </c>
      <c r="AC31" s="38">
        <f>COUNT('アンケート2回目'!F31,'アンケート2回目'!I31,'アンケート2回目'!L31,'アンケート2回目'!O31,'アンケート2回目'!R31)</f>
        <v>0</v>
      </c>
      <c r="AD31" s="31">
        <f t="shared" si="9"/>
      </c>
      <c r="AE31" s="31">
        <f t="shared" si="10"/>
      </c>
      <c r="AF31" s="31">
        <f t="shared" si="11"/>
      </c>
      <c r="AG31" s="40" t="str">
        <f t="shared" si="12"/>
        <v>X</v>
      </c>
      <c r="AH31" s="40" t="str">
        <f t="shared" si="13"/>
        <v>X</v>
      </c>
      <c r="AI31" s="40" t="str">
        <f t="shared" si="14"/>
        <v>X</v>
      </c>
      <c r="AJ31" s="12"/>
    </row>
    <row r="32" spans="1:36" ht="13.5">
      <c r="A32" s="2">
        <f>IF('アンケート1回目'!A32="","",'アンケート1回目'!A32)</f>
      </c>
      <c r="B32" s="2">
        <f>IF('アンケート1回目'!B32="","",'アンケート1回目'!B32)</f>
      </c>
      <c r="C32" s="2">
        <f>IF('アンケート1回目'!C32="","",'アンケート1回目'!C32)</f>
      </c>
      <c r="D32" s="8">
        <f>IF('アンケート1回目'!D32="","",'アンケート1回目'!D32)</f>
      </c>
      <c r="E32" s="2">
        <f>IF('アンケート1回目'!E32=1,"男",IF('アンケート1回目'!E32=2,"女",""))</f>
      </c>
      <c r="F32" s="32" t="e">
        <f t="shared" si="0"/>
        <v>#N/A</v>
      </c>
      <c r="G32" s="32" t="e">
        <f t="shared" si="1"/>
        <v>#N/A</v>
      </c>
      <c r="H32" s="32" t="e">
        <f t="shared" si="2"/>
        <v>#N/A</v>
      </c>
      <c r="I32" s="32" t="e">
        <f t="shared" si="3"/>
        <v>#N/A</v>
      </c>
      <c r="J32" s="32" t="e">
        <f t="shared" si="4"/>
        <v>#N/A</v>
      </c>
      <c r="K32" s="32" t="e">
        <f t="shared" si="5"/>
        <v>#N/A</v>
      </c>
      <c r="L32" s="33">
        <f>IF(M32=0,"",AVERAGE('アンケート1回目'!H32,'アンケート1回目'!K32,'アンケート1回目'!N32,'アンケート1回目'!Q32,'アンケート1回目'!T32))</f>
      </c>
      <c r="M32" s="37">
        <f>COUNT('アンケート1回目'!H32,'アンケート1回目'!K32,'アンケート1回目'!N32,'アンケート1回目'!Q32,'アンケート1回目'!T32)</f>
        <v>0</v>
      </c>
      <c r="N32" s="33">
        <f>IF(O32=0,"",AVERAGE('アンケート1回目'!G32,'アンケート1回目'!J32,'アンケート1回目'!M32,'アンケート1回目'!P32,'アンケート1回目'!S32))</f>
      </c>
      <c r="O32" s="37">
        <f>COUNT('アンケート1回目'!G32,'アンケート1回目'!J32,'アンケート1回目'!M32,'アンケート1回目'!P32,'アンケート1回目'!S32)</f>
        <v>0</v>
      </c>
      <c r="P32" s="33">
        <f>IF(Q32=0,"",AVERAGE('アンケート1回目'!F32,'アンケート1回目'!I32,'アンケート1回目'!L32,'アンケート1回目'!O32,'アンケート1回目'!R32))</f>
      </c>
      <c r="Q32" s="37">
        <f>COUNT('アンケート1回目'!F32,'アンケート1回目'!I32,'アンケート1回目'!L32,'アンケート1回目'!O32,'アンケート1回目'!R32)</f>
        <v>0</v>
      </c>
      <c r="R32" s="31">
        <f t="shared" si="15"/>
      </c>
      <c r="S32" s="31">
        <f t="shared" si="16"/>
      </c>
      <c r="T32" s="31">
        <f t="shared" si="17"/>
      </c>
      <c r="U32" s="40" t="str">
        <f t="shared" si="6"/>
        <v>X</v>
      </c>
      <c r="V32" s="40" t="str">
        <f t="shared" si="7"/>
        <v>X</v>
      </c>
      <c r="W32" s="40" t="str">
        <f t="shared" si="8"/>
        <v>X</v>
      </c>
      <c r="X32" s="34">
        <f>IF(Y32=0,"",AVERAGE('アンケート2回目'!H32,'アンケート2回目'!K32,'アンケート2回目'!N32,'アンケート2回目'!Q32,'アンケート2回目'!T32))</f>
      </c>
      <c r="Y32" s="38">
        <f>COUNT('アンケート2回目'!H32,'アンケート2回目'!K32,'アンケート2回目'!N32,'アンケート2回目'!Q32,'アンケート2回目'!T32)</f>
        <v>0</v>
      </c>
      <c r="Z32" s="36">
        <f>IF(AA32=0,"",AVERAGE('アンケート2回目'!G32,'アンケート2回目'!J32,'アンケート2回目'!M32,'アンケート2回目'!P32,'アンケート2回目'!S32))</f>
      </c>
      <c r="AA32" s="38">
        <f>COUNT('アンケート2回目'!G32,'アンケート2回目'!J32,'アンケート2回目'!M32,'アンケート2回目'!P32,'アンケート2回目'!S32)</f>
        <v>0</v>
      </c>
      <c r="AB32" s="36">
        <f>IF(AC32=0,"",AVERAGE('アンケート2回目'!F32,'アンケート2回目'!I32,'アンケート2回目'!L32,'アンケート2回目'!O32,'アンケート2回目'!R32))</f>
      </c>
      <c r="AC32" s="38">
        <f>COUNT('アンケート2回目'!F32,'アンケート2回目'!I32,'アンケート2回目'!L32,'アンケート2回目'!O32,'アンケート2回目'!R32)</f>
        <v>0</v>
      </c>
      <c r="AD32" s="31">
        <f t="shared" si="9"/>
      </c>
      <c r="AE32" s="31">
        <f t="shared" si="10"/>
      </c>
      <c r="AF32" s="31">
        <f t="shared" si="11"/>
      </c>
      <c r="AG32" s="40" t="str">
        <f t="shared" si="12"/>
        <v>X</v>
      </c>
      <c r="AH32" s="40" t="str">
        <f t="shared" si="13"/>
        <v>X</v>
      </c>
      <c r="AI32" s="40" t="str">
        <f t="shared" si="14"/>
        <v>X</v>
      </c>
      <c r="AJ32" s="12"/>
    </row>
    <row r="33" spans="1:36" ht="13.5">
      <c r="A33" s="2">
        <f>IF('アンケート1回目'!A33="","",'アンケート1回目'!A33)</f>
      </c>
      <c r="B33" s="2">
        <f>IF('アンケート1回目'!B33="","",'アンケート1回目'!B33)</f>
      </c>
      <c r="C33" s="2">
        <f>IF('アンケート1回目'!C33="","",'アンケート1回目'!C33)</f>
      </c>
      <c r="D33" s="8">
        <f>IF('アンケート1回目'!D33="","",'アンケート1回目'!D33)</f>
      </c>
      <c r="E33" s="2">
        <f>IF('アンケート1回目'!E33=1,"男",IF('アンケート1回目'!E33=2,"女",""))</f>
      </c>
      <c r="F33" s="32" t="e">
        <f t="shared" si="0"/>
        <v>#N/A</v>
      </c>
      <c r="G33" s="32" t="e">
        <f t="shared" si="1"/>
        <v>#N/A</v>
      </c>
      <c r="H33" s="32" t="e">
        <f t="shared" si="2"/>
        <v>#N/A</v>
      </c>
      <c r="I33" s="32" t="e">
        <f t="shared" si="3"/>
        <v>#N/A</v>
      </c>
      <c r="J33" s="32" t="e">
        <f t="shared" si="4"/>
        <v>#N/A</v>
      </c>
      <c r="K33" s="32" t="e">
        <f t="shared" si="5"/>
        <v>#N/A</v>
      </c>
      <c r="L33" s="33">
        <f>IF(M33=0,"",AVERAGE('アンケート1回目'!H33,'アンケート1回目'!K33,'アンケート1回目'!N33,'アンケート1回目'!Q33,'アンケート1回目'!T33))</f>
      </c>
      <c r="M33" s="37">
        <f>COUNT('アンケート1回目'!H33,'アンケート1回目'!K33,'アンケート1回目'!N33,'アンケート1回目'!Q33,'アンケート1回目'!T33)</f>
        <v>0</v>
      </c>
      <c r="N33" s="33">
        <f>IF(O33=0,"",AVERAGE('アンケート1回目'!G33,'アンケート1回目'!J33,'アンケート1回目'!M33,'アンケート1回目'!P33,'アンケート1回目'!S33))</f>
      </c>
      <c r="O33" s="37">
        <f>COUNT('アンケート1回目'!G33,'アンケート1回目'!J33,'アンケート1回目'!M33,'アンケート1回目'!P33,'アンケート1回目'!S33)</f>
        <v>0</v>
      </c>
      <c r="P33" s="33">
        <f>IF(Q33=0,"",AVERAGE('アンケート1回目'!F33,'アンケート1回目'!I33,'アンケート1回目'!L33,'アンケート1回目'!O33,'アンケート1回目'!R33))</f>
      </c>
      <c r="Q33" s="37">
        <f>COUNT('アンケート1回目'!F33,'アンケート1回目'!I33,'アンケート1回目'!L33,'アンケート1回目'!O33,'アンケート1回目'!R33)</f>
        <v>0</v>
      </c>
      <c r="R33" s="31">
        <f t="shared" si="15"/>
      </c>
      <c r="S33" s="31">
        <f t="shared" si="16"/>
      </c>
      <c r="T33" s="31">
        <f t="shared" si="17"/>
      </c>
      <c r="U33" s="40" t="str">
        <f t="shared" si="6"/>
        <v>X</v>
      </c>
      <c r="V33" s="40" t="str">
        <f t="shared" si="7"/>
        <v>X</v>
      </c>
      <c r="W33" s="40" t="str">
        <f t="shared" si="8"/>
        <v>X</v>
      </c>
      <c r="X33" s="34">
        <f>IF(Y33=0,"",AVERAGE('アンケート2回目'!H33,'アンケート2回目'!K33,'アンケート2回目'!N33,'アンケート2回目'!Q33,'アンケート2回目'!T33))</f>
      </c>
      <c r="Y33" s="38">
        <f>COUNT('アンケート2回目'!H33,'アンケート2回目'!K33,'アンケート2回目'!N33,'アンケート2回目'!Q33,'アンケート2回目'!T33)</f>
        <v>0</v>
      </c>
      <c r="Z33" s="36">
        <f>IF(AA33=0,"",AVERAGE('アンケート2回目'!G33,'アンケート2回目'!J33,'アンケート2回目'!M33,'アンケート2回目'!P33,'アンケート2回目'!S33))</f>
      </c>
      <c r="AA33" s="38">
        <f>COUNT('アンケート2回目'!G33,'アンケート2回目'!J33,'アンケート2回目'!M33,'アンケート2回目'!P33,'アンケート2回目'!S33)</f>
        <v>0</v>
      </c>
      <c r="AB33" s="36">
        <f>IF(AC33=0,"",AVERAGE('アンケート2回目'!F33,'アンケート2回目'!I33,'アンケート2回目'!L33,'アンケート2回目'!O33,'アンケート2回目'!R33))</f>
      </c>
      <c r="AC33" s="38">
        <f>COUNT('アンケート2回目'!F33,'アンケート2回目'!I33,'アンケート2回目'!L33,'アンケート2回目'!O33,'アンケート2回目'!R33)</f>
        <v>0</v>
      </c>
      <c r="AD33" s="31">
        <f t="shared" si="9"/>
      </c>
      <c r="AE33" s="31">
        <f t="shared" si="10"/>
      </c>
      <c r="AF33" s="31">
        <f t="shared" si="11"/>
      </c>
      <c r="AG33" s="40" t="str">
        <f t="shared" si="12"/>
        <v>X</v>
      </c>
      <c r="AH33" s="40" t="str">
        <f t="shared" si="13"/>
        <v>X</v>
      </c>
      <c r="AI33" s="40" t="str">
        <f t="shared" si="14"/>
        <v>X</v>
      </c>
      <c r="AJ33" s="12"/>
    </row>
    <row r="34" spans="1:36" ht="13.5">
      <c r="A34" s="2">
        <f>IF('アンケート1回目'!A34="","",'アンケート1回目'!A34)</f>
      </c>
      <c r="B34" s="2">
        <f>IF('アンケート1回目'!B34="","",'アンケート1回目'!B34)</f>
      </c>
      <c r="C34" s="2">
        <f>IF('アンケート1回目'!C34="","",'アンケート1回目'!C34)</f>
      </c>
      <c r="D34" s="8">
        <f>IF('アンケート1回目'!D34="","",'アンケート1回目'!D34)</f>
      </c>
      <c r="E34" s="2">
        <f>IF('アンケート1回目'!E34=1,"男",IF('アンケート1回目'!E34=2,"女",""))</f>
      </c>
      <c r="F34" s="32" t="e">
        <f t="shared" si="0"/>
        <v>#N/A</v>
      </c>
      <c r="G34" s="32" t="e">
        <f t="shared" si="1"/>
        <v>#N/A</v>
      </c>
      <c r="H34" s="32" t="e">
        <f t="shared" si="2"/>
        <v>#N/A</v>
      </c>
      <c r="I34" s="32" t="e">
        <f t="shared" si="3"/>
        <v>#N/A</v>
      </c>
      <c r="J34" s="32" t="e">
        <f t="shared" si="4"/>
        <v>#N/A</v>
      </c>
      <c r="K34" s="32" t="e">
        <f t="shared" si="5"/>
        <v>#N/A</v>
      </c>
      <c r="L34" s="33">
        <f>IF(M34=0,"",AVERAGE('アンケート1回目'!H34,'アンケート1回目'!K34,'アンケート1回目'!N34,'アンケート1回目'!Q34,'アンケート1回目'!T34))</f>
      </c>
      <c r="M34" s="37">
        <f>COUNT('アンケート1回目'!H34,'アンケート1回目'!K34,'アンケート1回目'!N34,'アンケート1回目'!Q34,'アンケート1回目'!T34)</f>
        <v>0</v>
      </c>
      <c r="N34" s="33">
        <f>IF(O34=0,"",AVERAGE('アンケート1回目'!G34,'アンケート1回目'!J34,'アンケート1回目'!M34,'アンケート1回目'!P34,'アンケート1回目'!S34))</f>
      </c>
      <c r="O34" s="37">
        <f>COUNT('アンケート1回目'!G34,'アンケート1回目'!J34,'アンケート1回目'!M34,'アンケート1回目'!P34,'アンケート1回目'!S34)</f>
        <v>0</v>
      </c>
      <c r="P34" s="33">
        <f>IF(Q34=0,"",AVERAGE('アンケート1回目'!F34,'アンケート1回目'!I34,'アンケート1回目'!L34,'アンケート1回目'!O34,'アンケート1回目'!R34))</f>
      </c>
      <c r="Q34" s="37">
        <f>COUNT('アンケート1回目'!F34,'アンケート1回目'!I34,'アンケート1回目'!L34,'アンケート1回目'!O34,'アンケート1回目'!R34)</f>
        <v>0</v>
      </c>
      <c r="R34" s="31">
        <f t="shared" si="15"/>
      </c>
      <c r="S34" s="31">
        <f t="shared" si="16"/>
      </c>
      <c r="T34" s="31">
        <f t="shared" si="17"/>
      </c>
      <c r="U34" s="40" t="str">
        <f t="shared" si="6"/>
        <v>X</v>
      </c>
      <c r="V34" s="40" t="str">
        <f t="shared" si="7"/>
        <v>X</v>
      </c>
      <c r="W34" s="40" t="str">
        <f t="shared" si="8"/>
        <v>X</v>
      </c>
      <c r="X34" s="34">
        <f>IF(Y34=0,"",AVERAGE('アンケート2回目'!H34,'アンケート2回目'!K34,'アンケート2回目'!N34,'アンケート2回目'!Q34,'アンケート2回目'!T34))</f>
      </c>
      <c r="Y34" s="38">
        <f>COUNT('アンケート2回目'!H34,'アンケート2回目'!K34,'アンケート2回目'!N34,'アンケート2回目'!Q34,'アンケート2回目'!T34)</f>
        <v>0</v>
      </c>
      <c r="Z34" s="36">
        <f>IF(AA34=0,"",AVERAGE('アンケート2回目'!G34,'アンケート2回目'!J34,'アンケート2回目'!M34,'アンケート2回目'!P34,'アンケート2回目'!S34))</f>
      </c>
      <c r="AA34" s="38">
        <f>COUNT('アンケート2回目'!G34,'アンケート2回目'!J34,'アンケート2回目'!M34,'アンケート2回目'!P34,'アンケート2回目'!S34)</f>
        <v>0</v>
      </c>
      <c r="AB34" s="36">
        <f>IF(AC34=0,"",AVERAGE('アンケート2回目'!F34,'アンケート2回目'!I34,'アンケート2回目'!L34,'アンケート2回目'!O34,'アンケート2回目'!R34))</f>
      </c>
      <c r="AC34" s="38">
        <f>COUNT('アンケート2回目'!F34,'アンケート2回目'!I34,'アンケート2回目'!L34,'アンケート2回目'!O34,'アンケート2回目'!R34)</f>
        <v>0</v>
      </c>
      <c r="AD34" s="31">
        <f t="shared" si="9"/>
      </c>
      <c r="AE34" s="31">
        <f t="shared" si="10"/>
      </c>
      <c r="AF34" s="31">
        <f t="shared" si="11"/>
      </c>
      <c r="AG34" s="40" t="str">
        <f t="shared" si="12"/>
        <v>X</v>
      </c>
      <c r="AH34" s="40" t="str">
        <f t="shared" si="13"/>
        <v>X</v>
      </c>
      <c r="AI34" s="40" t="str">
        <f t="shared" si="14"/>
        <v>X</v>
      </c>
      <c r="AJ34" s="12"/>
    </row>
    <row r="35" spans="1:36" ht="13.5">
      <c r="A35" s="2">
        <f>IF('アンケート1回目'!A35="","",'アンケート1回目'!A35)</f>
      </c>
      <c r="B35" s="2">
        <f>IF('アンケート1回目'!B35="","",'アンケート1回目'!B35)</f>
      </c>
      <c r="C35" s="2">
        <f>IF('アンケート1回目'!C35="","",'アンケート1回目'!C35)</f>
      </c>
      <c r="D35" s="8">
        <f>IF('アンケート1回目'!D35="","",'アンケート1回目'!D35)</f>
      </c>
      <c r="E35" s="2">
        <f>IF('アンケート1回目'!E35=1,"男",IF('アンケート1回目'!E35=2,"女",""))</f>
      </c>
      <c r="F35" s="32" t="e">
        <f t="shared" si="0"/>
        <v>#N/A</v>
      </c>
      <c r="G35" s="32" t="e">
        <f t="shared" si="1"/>
        <v>#N/A</v>
      </c>
      <c r="H35" s="32" t="e">
        <f t="shared" si="2"/>
        <v>#N/A</v>
      </c>
      <c r="I35" s="32" t="e">
        <f t="shared" si="3"/>
        <v>#N/A</v>
      </c>
      <c r="J35" s="32" t="e">
        <f t="shared" si="4"/>
        <v>#N/A</v>
      </c>
      <c r="K35" s="32" t="e">
        <f t="shared" si="5"/>
        <v>#N/A</v>
      </c>
      <c r="L35" s="33">
        <f>IF(M35=0,"",AVERAGE('アンケート1回目'!H35,'アンケート1回目'!K35,'アンケート1回目'!N35,'アンケート1回目'!Q35,'アンケート1回目'!T35))</f>
      </c>
      <c r="M35" s="37">
        <f>COUNT('アンケート1回目'!H35,'アンケート1回目'!K35,'アンケート1回目'!N35,'アンケート1回目'!Q35,'アンケート1回目'!T35)</f>
        <v>0</v>
      </c>
      <c r="N35" s="33">
        <f>IF(O35=0,"",AVERAGE('アンケート1回目'!G35,'アンケート1回目'!J35,'アンケート1回目'!M35,'アンケート1回目'!P35,'アンケート1回目'!S35))</f>
      </c>
      <c r="O35" s="37">
        <f>COUNT('アンケート1回目'!G35,'アンケート1回目'!J35,'アンケート1回目'!M35,'アンケート1回目'!P35,'アンケート1回目'!S35)</f>
        <v>0</v>
      </c>
      <c r="P35" s="33">
        <f>IF(Q35=0,"",AVERAGE('アンケート1回目'!F35,'アンケート1回目'!I35,'アンケート1回目'!L35,'アンケート1回目'!O35,'アンケート1回目'!R35))</f>
      </c>
      <c r="Q35" s="37">
        <f>COUNT('アンケート1回目'!F35,'アンケート1回目'!I35,'アンケート1回目'!L35,'アンケート1回目'!O35,'アンケート1回目'!R35)</f>
        <v>0</v>
      </c>
      <c r="R35" s="31">
        <f t="shared" si="15"/>
      </c>
      <c r="S35" s="31">
        <f t="shared" si="16"/>
      </c>
      <c r="T35" s="31">
        <f t="shared" si="17"/>
      </c>
      <c r="U35" s="40" t="str">
        <f t="shared" si="6"/>
        <v>X</v>
      </c>
      <c r="V35" s="40" t="str">
        <f t="shared" si="7"/>
        <v>X</v>
      </c>
      <c r="W35" s="40" t="str">
        <f t="shared" si="8"/>
        <v>X</v>
      </c>
      <c r="X35" s="34">
        <f>IF(Y35=0,"",AVERAGE('アンケート2回目'!H35,'アンケート2回目'!K35,'アンケート2回目'!N35,'アンケート2回目'!Q35,'アンケート2回目'!T35))</f>
      </c>
      <c r="Y35" s="38">
        <f>COUNT('アンケート2回目'!H35,'アンケート2回目'!K35,'アンケート2回目'!N35,'アンケート2回目'!Q35,'アンケート2回目'!T35)</f>
        <v>0</v>
      </c>
      <c r="Z35" s="36">
        <f>IF(AA35=0,"",AVERAGE('アンケート2回目'!G35,'アンケート2回目'!J35,'アンケート2回目'!M35,'アンケート2回目'!P35,'アンケート2回目'!S35))</f>
      </c>
      <c r="AA35" s="38">
        <f>COUNT('アンケート2回目'!G35,'アンケート2回目'!J35,'アンケート2回目'!M35,'アンケート2回目'!P35,'アンケート2回目'!S35)</f>
        <v>0</v>
      </c>
      <c r="AB35" s="36">
        <f>IF(AC35=0,"",AVERAGE('アンケート2回目'!F35,'アンケート2回目'!I35,'アンケート2回目'!L35,'アンケート2回目'!O35,'アンケート2回目'!R35))</f>
      </c>
      <c r="AC35" s="38">
        <f>COUNT('アンケート2回目'!F35,'アンケート2回目'!I35,'アンケート2回目'!L35,'アンケート2回目'!O35,'アンケート2回目'!R35)</f>
        <v>0</v>
      </c>
      <c r="AD35" s="31">
        <f t="shared" si="9"/>
      </c>
      <c r="AE35" s="31">
        <f t="shared" si="10"/>
      </c>
      <c r="AF35" s="31">
        <f t="shared" si="11"/>
      </c>
      <c r="AG35" s="40" t="str">
        <f t="shared" si="12"/>
        <v>X</v>
      </c>
      <c r="AH35" s="40" t="str">
        <f t="shared" si="13"/>
        <v>X</v>
      </c>
      <c r="AI35" s="40" t="str">
        <f t="shared" si="14"/>
        <v>X</v>
      </c>
      <c r="AJ35" s="12"/>
    </row>
    <row r="36" spans="1:36" ht="13.5">
      <c r="A36" s="2">
        <f>IF('アンケート1回目'!A36="","",'アンケート1回目'!A36)</f>
      </c>
      <c r="B36" s="2">
        <f>IF('アンケート1回目'!B36="","",'アンケート1回目'!B36)</f>
      </c>
      <c r="C36" s="2">
        <f>IF('アンケート1回目'!C36="","",'アンケート1回目'!C36)</f>
      </c>
      <c r="D36" s="8">
        <f>IF('アンケート1回目'!D36="","",'アンケート1回目'!D36)</f>
      </c>
      <c r="E36" s="2">
        <f>IF('アンケート1回目'!E36=1,"男",IF('アンケート1回目'!E36=2,"女",""))</f>
      </c>
      <c r="F36" s="32" t="e">
        <f t="shared" si="0"/>
        <v>#N/A</v>
      </c>
      <c r="G36" s="32" t="e">
        <f t="shared" si="1"/>
        <v>#N/A</v>
      </c>
      <c r="H36" s="32" t="e">
        <f t="shared" si="2"/>
        <v>#N/A</v>
      </c>
      <c r="I36" s="32" t="e">
        <f t="shared" si="3"/>
        <v>#N/A</v>
      </c>
      <c r="J36" s="32" t="e">
        <f t="shared" si="4"/>
        <v>#N/A</v>
      </c>
      <c r="K36" s="32" t="e">
        <f t="shared" si="5"/>
        <v>#N/A</v>
      </c>
      <c r="L36" s="33">
        <f>IF(M36=0,"",AVERAGE('アンケート1回目'!H36,'アンケート1回目'!K36,'アンケート1回目'!N36,'アンケート1回目'!Q36,'アンケート1回目'!T36))</f>
      </c>
      <c r="M36" s="37">
        <f>COUNT('アンケート1回目'!H36,'アンケート1回目'!K36,'アンケート1回目'!N36,'アンケート1回目'!Q36,'アンケート1回目'!T36)</f>
        <v>0</v>
      </c>
      <c r="N36" s="33">
        <f>IF(O36=0,"",AVERAGE('アンケート1回目'!G36,'アンケート1回目'!J36,'アンケート1回目'!M36,'アンケート1回目'!P36,'アンケート1回目'!S36))</f>
      </c>
      <c r="O36" s="37">
        <f>COUNT('アンケート1回目'!G36,'アンケート1回目'!J36,'アンケート1回目'!M36,'アンケート1回目'!P36,'アンケート1回目'!S36)</f>
        <v>0</v>
      </c>
      <c r="P36" s="33">
        <f>IF(Q36=0,"",AVERAGE('アンケート1回目'!F36,'アンケート1回目'!I36,'アンケート1回目'!L36,'アンケート1回目'!O36,'アンケート1回目'!R36))</f>
      </c>
      <c r="Q36" s="37">
        <f>COUNT('アンケート1回目'!F36,'アンケート1回目'!I36,'アンケート1回目'!L36,'アンケート1回目'!O36,'アンケート1回目'!R36)</f>
        <v>0</v>
      </c>
      <c r="R36" s="31">
        <f t="shared" si="15"/>
      </c>
      <c r="S36" s="31">
        <f t="shared" si="16"/>
      </c>
      <c r="T36" s="31">
        <f t="shared" si="17"/>
      </c>
      <c r="U36" s="40" t="str">
        <f t="shared" si="6"/>
        <v>X</v>
      </c>
      <c r="V36" s="40" t="str">
        <f t="shared" si="7"/>
        <v>X</v>
      </c>
      <c r="W36" s="40" t="str">
        <f t="shared" si="8"/>
        <v>X</v>
      </c>
      <c r="X36" s="34">
        <f>IF(Y36=0,"",AVERAGE('アンケート2回目'!H36,'アンケート2回目'!K36,'アンケート2回目'!N36,'アンケート2回目'!Q36,'アンケート2回目'!T36))</f>
      </c>
      <c r="Y36" s="38">
        <f>COUNT('アンケート2回目'!H36,'アンケート2回目'!K36,'アンケート2回目'!N36,'アンケート2回目'!Q36,'アンケート2回目'!T36)</f>
        <v>0</v>
      </c>
      <c r="Z36" s="36">
        <f>IF(AA36=0,"",AVERAGE('アンケート2回目'!G36,'アンケート2回目'!J36,'アンケート2回目'!M36,'アンケート2回目'!P36,'アンケート2回目'!S36))</f>
      </c>
      <c r="AA36" s="38">
        <f>COUNT('アンケート2回目'!G36,'アンケート2回目'!J36,'アンケート2回目'!M36,'アンケート2回目'!P36,'アンケート2回目'!S36)</f>
        <v>0</v>
      </c>
      <c r="AB36" s="36">
        <f>IF(AC36=0,"",AVERAGE('アンケート2回目'!F36,'アンケート2回目'!I36,'アンケート2回目'!L36,'アンケート2回目'!O36,'アンケート2回目'!R36))</f>
      </c>
      <c r="AC36" s="38">
        <f>COUNT('アンケート2回目'!F36,'アンケート2回目'!I36,'アンケート2回目'!L36,'アンケート2回目'!O36,'アンケート2回目'!R36)</f>
        <v>0</v>
      </c>
      <c r="AD36" s="31">
        <f t="shared" si="9"/>
      </c>
      <c r="AE36" s="31">
        <f t="shared" si="10"/>
      </c>
      <c r="AF36" s="31">
        <f t="shared" si="11"/>
      </c>
      <c r="AG36" s="40" t="str">
        <f t="shared" si="12"/>
        <v>X</v>
      </c>
      <c r="AH36" s="40" t="str">
        <f t="shared" si="13"/>
        <v>X</v>
      </c>
      <c r="AI36" s="40" t="str">
        <f t="shared" si="14"/>
        <v>X</v>
      </c>
      <c r="AJ36" s="12"/>
    </row>
    <row r="37" spans="1:36" ht="13.5">
      <c r="A37" s="2">
        <f>IF('アンケート1回目'!A37="","",'アンケート1回目'!A37)</f>
      </c>
      <c r="B37" s="2">
        <f>IF('アンケート1回目'!B37="","",'アンケート1回目'!B37)</f>
      </c>
      <c r="C37" s="2">
        <f>IF('アンケート1回目'!C37="","",'アンケート1回目'!C37)</f>
      </c>
      <c r="D37" s="8">
        <f>IF('アンケート1回目'!D37="","",'アンケート1回目'!D37)</f>
      </c>
      <c r="E37" s="2">
        <f>IF('アンケート1回目'!E37=1,"男",IF('アンケート1回目'!E37=2,"女",""))</f>
      </c>
      <c r="F37" s="32" t="e">
        <f t="shared" si="0"/>
        <v>#N/A</v>
      </c>
      <c r="G37" s="32" t="e">
        <f t="shared" si="1"/>
        <v>#N/A</v>
      </c>
      <c r="H37" s="32" t="e">
        <f t="shared" si="2"/>
        <v>#N/A</v>
      </c>
      <c r="I37" s="32" t="e">
        <f t="shared" si="3"/>
        <v>#N/A</v>
      </c>
      <c r="J37" s="32" t="e">
        <f t="shared" si="4"/>
        <v>#N/A</v>
      </c>
      <c r="K37" s="32" t="e">
        <f t="shared" si="5"/>
        <v>#N/A</v>
      </c>
      <c r="L37" s="33">
        <f>IF(M37=0,"",AVERAGE('アンケート1回目'!H37,'アンケート1回目'!K37,'アンケート1回目'!N37,'アンケート1回目'!Q37,'アンケート1回目'!T37))</f>
      </c>
      <c r="M37" s="37">
        <f>COUNT('アンケート1回目'!H37,'アンケート1回目'!K37,'アンケート1回目'!N37,'アンケート1回目'!Q37,'アンケート1回目'!T37)</f>
        <v>0</v>
      </c>
      <c r="N37" s="33">
        <f>IF(O37=0,"",AVERAGE('アンケート1回目'!G37,'アンケート1回目'!J37,'アンケート1回目'!M37,'アンケート1回目'!P37,'アンケート1回目'!S37))</f>
      </c>
      <c r="O37" s="37">
        <f>COUNT('アンケート1回目'!G37,'アンケート1回目'!J37,'アンケート1回目'!M37,'アンケート1回目'!P37,'アンケート1回目'!S37)</f>
        <v>0</v>
      </c>
      <c r="P37" s="33">
        <f>IF(Q37=0,"",AVERAGE('アンケート1回目'!F37,'アンケート1回目'!I37,'アンケート1回目'!L37,'アンケート1回目'!O37,'アンケート1回目'!R37))</f>
      </c>
      <c r="Q37" s="37">
        <f>COUNT('アンケート1回目'!F37,'アンケート1回目'!I37,'アンケート1回目'!L37,'アンケート1回目'!O37,'アンケート1回目'!R37)</f>
        <v>0</v>
      </c>
      <c r="R37" s="31">
        <f t="shared" si="15"/>
      </c>
      <c r="S37" s="31">
        <f t="shared" si="16"/>
      </c>
      <c r="T37" s="31">
        <f t="shared" si="17"/>
      </c>
      <c r="U37" s="40" t="str">
        <f t="shared" si="6"/>
        <v>X</v>
      </c>
      <c r="V37" s="40" t="str">
        <f t="shared" si="7"/>
        <v>X</v>
      </c>
      <c r="W37" s="40" t="str">
        <f t="shared" si="8"/>
        <v>X</v>
      </c>
      <c r="X37" s="34">
        <f>IF(Y37=0,"",AVERAGE('アンケート2回目'!H37,'アンケート2回目'!K37,'アンケート2回目'!N37,'アンケート2回目'!Q37,'アンケート2回目'!T37))</f>
      </c>
      <c r="Y37" s="38">
        <f>COUNT('アンケート2回目'!H37,'アンケート2回目'!K37,'アンケート2回目'!N37,'アンケート2回目'!Q37,'アンケート2回目'!T37)</f>
        <v>0</v>
      </c>
      <c r="Z37" s="36">
        <f>IF(AA37=0,"",AVERAGE('アンケート2回目'!G37,'アンケート2回目'!J37,'アンケート2回目'!M37,'アンケート2回目'!P37,'アンケート2回目'!S37))</f>
      </c>
      <c r="AA37" s="38">
        <f>COUNT('アンケート2回目'!G37,'アンケート2回目'!J37,'アンケート2回目'!M37,'アンケート2回目'!P37,'アンケート2回目'!S37)</f>
        <v>0</v>
      </c>
      <c r="AB37" s="36">
        <f>IF(AC37=0,"",AVERAGE('アンケート2回目'!F37,'アンケート2回目'!I37,'アンケート2回目'!L37,'アンケート2回目'!O37,'アンケート2回目'!R37))</f>
      </c>
      <c r="AC37" s="38">
        <f>COUNT('アンケート2回目'!F37,'アンケート2回目'!I37,'アンケート2回目'!L37,'アンケート2回目'!O37,'アンケート2回目'!R37)</f>
        <v>0</v>
      </c>
      <c r="AD37" s="31">
        <f t="shared" si="9"/>
      </c>
      <c r="AE37" s="31">
        <f t="shared" si="10"/>
      </c>
      <c r="AF37" s="31">
        <f t="shared" si="11"/>
      </c>
      <c r="AG37" s="40" t="str">
        <f t="shared" si="12"/>
        <v>X</v>
      </c>
      <c r="AH37" s="40" t="str">
        <f t="shared" si="13"/>
        <v>X</v>
      </c>
      <c r="AI37" s="40" t="str">
        <f t="shared" si="14"/>
        <v>X</v>
      </c>
      <c r="AJ37" s="12"/>
    </row>
    <row r="38" spans="1:36" ht="13.5">
      <c r="A38" s="2">
        <f>IF('アンケート1回目'!A38="","",'アンケート1回目'!A38)</f>
      </c>
      <c r="B38" s="2">
        <f>IF('アンケート1回目'!B38="","",'アンケート1回目'!B38)</f>
      </c>
      <c r="C38" s="2">
        <f>IF('アンケート1回目'!C38="","",'アンケート1回目'!C38)</f>
      </c>
      <c r="D38" s="8">
        <f>IF('アンケート1回目'!D38="","",'アンケート1回目'!D38)</f>
      </c>
      <c r="E38" s="2">
        <f>IF('アンケート1回目'!E38=1,"男",IF('アンケート1回目'!E38=2,"女",""))</f>
      </c>
      <c r="F38" s="32" t="e">
        <f t="shared" si="0"/>
        <v>#N/A</v>
      </c>
      <c r="G38" s="32" t="e">
        <f t="shared" si="1"/>
        <v>#N/A</v>
      </c>
      <c r="H38" s="32" t="e">
        <f t="shared" si="2"/>
        <v>#N/A</v>
      </c>
      <c r="I38" s="32" t="e">
        <f t="shared" si="3"/>
        <v>#N/A</v>
      </c>
      <c r="J38" s="32" t="e">
        <f t="shared" si="4"/>
        <v>#N/A</v>
      </c>
      <c r="K38" s="32" t="e">
        <f t="shared" si="5"/>
        <v>#N/A</v>
      </c>
      <c r="L38" s="33">
        <f>IF(M38=0,"",AVERAGE('アンケート1回目'!H38,'アンケート1回目'!K38,'アンケート1回目'!N38,'アンケート1回目'!Q38,'アンケート1回目'!T38))</f>
      </c>
      <c r="M38" s="37">
        <f>COUNT('アンケート1回目'!H38,'アンケート1回目'!K38,'アンケート1回目'!N38,'アンケート1回目'!Q38,'アンケート1回目'!T38)</f>
        <v>0</v>
      </c>
      <c r="N38" s="33">
        <f>IF(O38=0,"",AVERAGE('アンケート1回目'!G38,'アンケート1回目'!J38,'アンケート1回目'!M38,'アンケート1回目'!P38,'アンケート1回目'!S38))</f>
      </c>
      <c r="O38" s="37">
        <f>COUNT('アンケート1回目'!G38,'アンケート1回目'!J38,'アンケート1回目'!M38,'アンケート1回目'!P38,'アンケート1回目'!S38)</f>
        <v>0</v>
      </c>
      <c r="P38" s="33">
        <f>IF(Q38=0,"",AVERAGE('アンケート1回目'!F38,'アンケート1回目'!I38,'アンケート1回目'!L38,'アンケート1回目'!O38,'アンケート1回目'!R38))</f>
      </c>
      <c r="Q38" s="37">
        <f>COUNT('アンケート1回目'!F38,'アンケート1回目'!I38,'アンケート1回目'!L38,'アンケート1回目'!O38,'アンケート1回目'!R38)</f>
        <v>0</v>
      </c>
      <c r="R38" s="31">
        <f t="shared" si="15"/>
      </c>
      <c r="S38" s="31">
        <f t="shared" si="16"/>
      </c>
      <c r="T38" s="31">
        <f t="shared" si="17"/>
      </c>
      <c r="U38" s="40" t="str">
        <f>(IF(R38="","X",IF(R38&gt;=60,"A",IF(R38&gt;=40,"B","C"))))</f>
        <v>X</v>
      </c>
      <c r="V38" s="40" t="str">
        <f t="shared" si="7"/>
        <v>X</v>
      </c>
      <c r="W38" s="40" t="str">
        <f t="shared" si="8"/>
        <v>X</v>
      </c>
      <c r="X38" s="34">
        <f>IF(Y38=0,"",AVERAGE('アンケート2回目'!H38,'アンケート2回目'!K38,'アンケート2回目'!N38,'アンケート2回目'!Q38,'アンケート2回目'!T38))</f>
      </c>
      <c r="Y38" s="38">
        <f>COUNT('アンケート2回目'!H38,'アンケート2回目'!K38,'アンケート2回目'!N38,'アンケート2回目'!Q38,'アンケート2回目'!T38)</f>
        <v>0</v>
      </c>
      <c r="Z38" s="36">
        <f>IF(AA38=0,"",AVERAGE('アンケート2回目'!G38,'アンケート2回目'!J38,'アンケート2回目'!M38,'アンケート2回目'!P38,'アンケート2回目'!S38))</f>
      </c>
      <c r="AA38" s="38">
        <f>COUNT('アンケート2回目'!G38,'アンケート2回目'!J38,'アンケート2回目'!M38,'アンケート2回目'!P38,'アンケート2回目'!S38)</f>
        <v>0</v>
      </c>
      <c r="AB38" s="36">
        <f>IF(AC38=0,"",AVERAGE('アンケート2回目'!F38,'アンケート2回目'!I38,'アンケート2回目'!L38,'アンケート2回目'!O38,'アンケート2回目'!R38))</f>
      </c>
      <c r="AC38" s="38">
        <f>COUNT('アンケート2回目'!F38,'アンケート2回目'!I38,'アンケート2回目'!L38,'アンケート2回目'!O38,'アンケート2回目'!R38)</f>
        <v>0</v>
      </c>
      <c r="AD38" s="31">
        <f t="shared" si="9"/>
      </c>
      <c r="AE38" s="31">
        <f t="shared" si="10"/>
      </c>
      <c r="AF38" s="31">
        <f t="shared" si="11"/>
      </c>
      <c r="AG38" s="40" t="str">
        <f t="shared" si="12"/>
        <v>X</v>
      </c>
      <c r="AH38" s="40" t="str">
        <f t="shared" si="13"/>
        <v>X</v>
      </c>
      <c r="AI38" s="40" t="str">
        <f t="shared" si="14"/>
        <v>X</v>
      </c>
      <c r="AJ38" s="12"/>
    </row>
    <row r="39" spans="1:36" ht="13.5">
      <c r="A39" s="2">
        <f>IF('アンケート1回目'!A39="","",'アンケート1回目'!A39)</f>
      </c>
      <c r="B39" s="2">
        <f>IF('アンケート1回目'!B39="","",'アンケート1回目'!B39)</f>
      </c>
      <c r="C39" s="2">
        <f>IF('アンケート1回目'!C39="","",'アンケート1回目'!C39)</f>
      </c>
      <c r="D39" s="8">
        <f>IF('アンケート1回目'!D39="","",'アンケート1回目'!D39)</f>
      </c>
      <c r="E39" s="2">
        <f>IF('アンケート1回目'!E39=1,"男",IF('アンケート1回目'!E39=2,"女",""))</f>
      </c>
      <c r="F39" s="32" t="e">
        <f t="shared" si="0"/>
        <v>#N/A</v>
      </c>
      <c r="G39" s="32" t="e">
        <f t="shared" si="1"/>
        <v>#N/A</v>
      </c>
      <c r="H39" s="32" t="e">
        <f t="shared" si="2"/>
        <v>#N/A</v>
      </c>
      <c r="I39" s="32" t="e">
        <f t="shared" si="3"/>
        <v>#N/A</v>
      </c>
      <c r="J39" s="32" t="e">
        <f t="shared" si="4"/>
        <v>#N/A</v>
      </c>
      <c r="K39" s="32" t="e">
        <f t="shared" si="5"/>
        <v>#N/A</v>
      </c>
      <c r="L39" s="33">
        <f>IF(M39=0,"",AVERAGE('アンケート1回目'!H39,'アンケート1回目'!K39,'アンケート1回目'!N39,'アンケート1回目'!Q39,'アンケート1回目'!T39))</f>
      </c>
      <c r="M39" s="37">
        <f>COUNT('アンケート1回目'!H39,'アンケート1回目'!K39,'アンケート1回目'!N39,'アンケート1回目'!Q39,'アンケート1回目'!T39)</f>
        <v>0</v>
      </c>
      <c r="N39" s="33">
        <f>IF(O39=0,"",AVERAGE('アンケート1回目'!G39,'アンケート1回目'!J39,'アンケート1回目'!M39,'アンケート1回目'!P39,'アンケート1回目'!S39))</f>
      </c>
      <c r="O39" s="37">
        <f>COUNT('アンケート1回目'!G39,'アンケート1回目'!J39,'アンケート1回目'!M39,'アンケート1回目'!P39,'アンケート1回目'!S39)</f>
        <v>0</v>
      </c>
      <c r="P39" s="33">
        <f>IF(Q39=0,"",AVERAGE('アンケート1回目'!F39,'アンケート1回目'!I39,'アンケート1回目'!L39,'アンケート1回目'!O39,'アンケート1回目'!R39))</f>
      </c>
      <c r="Q39" s="37">
        <f>COUNT('アンケート1回目'!F39,'アンケート1回目'!I39,'アンケート1回目'!L39,'アンケート1回目'!O39,'アンケート1回目'!R39)</f>
        <v>0</v>
      </c>
      <c r="R39" s="31">
        <f t="shared" si="15"/>
      </c>
      <c r="S39" s="31">
        <f t="shared" si="16"/>
      </c>
      <c r="T39" s="31">
        <f t="shared" si="17"/>
      </c>
      <c r="U39" s="40" t="str">
        <f t="shared" si="6"/>
        <v>X</v>
      </c>
      <c r="V39" s="40" t="str">
        <f t="shared" si="7"/>
        <v>X</v>
      </c>
      <c r="W39" s="40" t="str">
        <f t="shared" si="8"/>
        <v>X</v>
      </c>
      <c r="X39" s="34">
        <f>IF(Y39=0,"",AVERAGE('アンケート2回目'!H39,'アンケート2回目'!K39,'アンケート2回目'!N39,'アンケート2回目'!Q39,'アンケート2回目'!T39))</f>
      </c>
      <c r="Y39" s="38">
        <f>COUNT('アンケート2回目'!H39,'アンケート2回目'!K39,'アンケート2回目'!N39,'アンケート2回目'!Q39,'アンケート2回目'!T39)</f>
        <v>0</v>
      </c>
      <c r="Z39" s="36">
        <f>IF(AA39=0,"",AVERAGE('アンケート2回目'!G39,'アンケート2回目'!J39,'アンケート2回目'!M39,'アンケート2回目'!P39,'アンケート2回目'!S39))</f>
      </c>
      <c r="AA39" s="38">
        <f>COUNT('アンケート2回目'!G39,'アンケート2回目'!J39,'アンケート2回目'!M39,'アンケート2回目'!P39,'アンケート2回目'!S39)</f>
        <v>0</v>
      </c>
      <c r="AB39" s="36">
        <f>IF(AC39=0,"",AVERAGE('アンケート2回目'!F39,'アンケート2回目'!I39,'アンケート2回目'!L39,'アンケート2回目'!O39,'アンケート2回目'!R39))</f>
      </c>
      <c r="AC39" s="38">
        <f>COUNT('アンケート2回目'!F39,'アンケート2回目'!I39,'アンケート2回目'!L39,'アンケート2回目'!O39,'アンケート2回目'!R39)</f>
        <v>0</v>
      </c>
      <c r="AD39" s="31">
        <f t="shared" si="9"/>
      </c>
      <c r="AE39" s="31">
        <f t="shared" si="10"/>
      </c>
      <c r="AF39" s="31">
        <f t="shared" si="11"/>
      </c>
      <c r="AG39" s="40" t="str">
        <f t="shared" si="12"/>
        <v>X</v>
      </c>
      <c r="AH39" s="40" t="str">
        <f t="shared" si="13"/>
        <v>X</v>
      </c>
      <c r="AI39" s="40" t="str">
        <f t="shared" si="14"/>
        <v>X</v>
      </c>
      <c r="AJ39" s="12"/>
    </row>
    <row r="40" spans="1:36" ht="13.5">
      <c r="A40" s="2">
        <f>IF('アンケート1回目'!A40="","",'アンケート1回目'!A40)</f>
      </c>
      <c r="B40" s="2">
        <f>IF('アンケート1回目'!B40="","",'アンケート1回目'!B40)</f>
      </c>
      <c r="C40" s="2">
        <f>IF('アンケート1回目'!C40="","",'アンケート1回目'!C40)</f>
      </c>
      <c r="D40" s="8">
        <f>IF('アンケート1回目'!D40="","",'アンケート1回目'!D40)</f>
      </c>
      <c r="E40" s="2">
        <f>IF('アンケート1回目'!E40=1,"男",IF('アンケート1回目'!E40=2,"女",""))</f>
      </c>
      <c r="F40" s="32" t="e">
        <f t="shared" si="0"/>
        <v>#N/A</v>
      </c>
      <c r="G40" s="32" t="e">
        <f t="shared" si="1"/>
        <v>#N/A</v>
      </c>
      <c r="H40" s="32" t="e">
        <f t="shared" si="2"/>
        <v>#N/A</v>
      </c>
      <c r="I40" s="32" t="e">
        <f t="shared" si="3"/>
        <v>#N/A</v>
      </c>
      <c r="J40" s="32" t="e">
        <f t="shared" si="4"/>
        <v>#N/A</v>
      </c>
      <c r="K40" s="32" t="e">
        <f t="shared" si="5"/>
        <v>#N/A</v>
      </c>
      <c r="L40" s="33">
        <f>IF(M40=0,"",AVERAGE('アンケート1回目'!H40,'アンケート1回目'!K40,'アンケート1回目'!N40,'アンケート1回目'!Q40,'アンケート1回目'!T40))</f>
      </c>
      <c r="M40" s="37">
        <f>COUNT('アンケート1回目'!H40,'アンケート1回目'!K40,'アンケート1回目'!N40,'アンケート1回目'!Q40,'アンケート1回目'!T40)</f>
        <v>0</v>
      </c>
      <c r="N40" s="33">
        <f>IF(O40=0,"",AVERAGE('アンケート1回目'!G40,'アンケート1回目'!J40,'アンケート1回目'!M40,'アンケート1回目'!P40,'アンケート1回目'!S40))</f>
      </c>
      <c r="O40" s="37">
        <f>COUNT('アンケート1回目'!G40,'アンケート1回目'!J40,'アンケート1回目'!M40,'アンケート1回目'!P40,'アンケート1回目'!S40)</f>
        <v>0</v>
      </c>
      <c r="P40" s="33">
        <f>IF(Q40=0,"",AVERAGE('アンケート1回目'!F40,'アンケート1回目'!I40,'アンケート1回目'!L40,'アンケート1回目'!O40,'アンケート1回目'!R40))</f>
      </c>
      <c r="Q40" s="37">
        <f>COUNT('アンケート1回目'!F40,'アンケート1回目'!I40,'アンケート1回目'!L40,'アンケート1回目'!O40,'アンケート1回目'!R40)</f>
        <v>0</v>
      </c>
      <c r="R40" s="31">
        <f t="shared" si="15"/>
      </c>
      <c r="S40" s="31">
        <f t="shared" si="16"/>
      </c>
      <c r="T40" s="31">
        <f t="shared" si="17"/>
      </c>
      <c r="U40" s="40" t="str">
        <f t="shared" si="6"/>
        <v>X</v>
      </c>
      <c r="V40" s="40" t="str">
        <f t="shared" si="7"/>
        <v>X</v>
      </c>
      <c r="W40" s="40" t="str">
        <f t="shared" si="8"/>
        <v>X</v>
      </c>
      <c r="X40" s="34">
        <f>IF(Y40=0,"",AVERAGE('アンケート2回目'!H40,'アンケート2回目'!K40,'アンケート2回目'!N40,'アンケート2回目'!Q40,'アンケート2回目'!T40))</f>
      </c>
      <c r="Y40" s="38">
        <f>COUNT('アンケート2回目'!H40,'アンケート2回目'!K40,'アンケート2回目'!N40,'アンケート2回目'!Q40,'アンケート2回目'!T40)</f>
        <v>0</v>
      </c>
      <c r="Z40" s="36">
        <f>IF(AA40=0,"",AVERAGE('アンケート2回目'!G40,'アンケート2回目'!J40,'アンケート2回目'!M40,'アンケート2回目'!P40,'アンケート2回目'!S40))</f>
      </c>
      <c r="AA40" s="38">
        <f>COUNT('アンケート2回目'!G40,'アンケート2回目'!J40,'アンケート2回目'!M40,'アンケート2回目'!P40,'アンケート2回目'!S40)</f>
        <v>0</v>
      </c>
      <c r="AB40" s="36">
        <f>IF(AC40=0,"",AVERAGE('アンケート2回目'!F40,'アンケート2回目'!I40,'アンケート2回目'!L40,'アンケート2回目'!O40,'アンケート2回目'!R40))</f>
      </c>
      <c r="AC40" s="38">
        <f>COUNT('アンケート2回目'!F40,'アンケート2回目'!I40,'アンケート2回目'!L40,'アンケート2回目'!O40,'アンケート2回目'!R40)</f>
        <v>0</v>
      </c>
      <c r="AD40" s="31">
        <f t="shared" si="9"/>
      </c>
      <c r="AE40" s="31">
        <f t="shared" si="10"/>
      </c>
      <c r="AF40" s="31">
        <f t="shared" si="11"/>
      </c>
      <c r="AG40" s="40" t="str">
        <f t="shared" si="12"/>
        <v>X</v>
      </c>
      <c r="AH40" s="40" t="str">
        <f t="shared" si="13"/>
        <v>X</v>
      </c>
      <c r="AI40" s="40" t="str">
        <f t="shared" si="14"/>
        <v>X</v>
      </c>
      <c r="AJ40" s="12"/>
    </row>
    <row r="41" spans="1:36" ht="13.5">
      <c r="A41" s="2">
        <f>IF('アンケート1回目'!A41="","",'アンケート1回目'!A41)</f>
      </c>
      <c r="B41" s="2">
        <f>IF('アンケート1回目'!B41="","",'アンケート1回目'!B41)</f>
      </c>
      <c r="C41" s="2">
        <f>IF('アンケート1回目'!C41="","",'アンケート1回目'!C41)</f>
      </c>
      <c r="D41" s="8">
        <f>IF('アンケート1回目'!D41="","",'アンケート1回目'!D41)</f>
      </c>
      <c r="E41" s="2">
        <f>IF('アンケート1回目'!E41=1,"男",IF('アンケート1回目'!E41=2,"女",""))</f>
      </c>
      <c r="F41" s="32" t="e">
        <f t="shared" si="0"/>
        <v>#N/A</v>
      </c>
      <c r="G41" s="32" t="e">
        <f t="shared" si="1"/>
        <v>#N/A</v>
      </c>
      <c r="H41" s="32" t="e">
        <f t="shared" si="2"/>
        <v>#N/A</v>
      </c>
      <c r="I41" s="32" t="e">
        <f t="shared" si="3"/>
        <v>#N/A</v>
      </c>
      <c r="J41" s="32" t="e">
        <f t="shared" si="4"/>
        <v>#N/A</v>
      </c>
      <c r="K41" s="32" t="e">
        <f t="shared" si="5"/>
        <v>#N/A</v>
      </c>
      <c r="L41" s="33">
        <f>IF(M41=0,"",AVERAGE('アンケート1回目'!H41,'アンケート1回目'!K41,'アンケート1回目'!N41,'アンケート1回目'!Q41,'アンケート1回目'!T41))</f>
      </c>
      <c r="M41" s="37">
        <f>COUNT('アンケート1回目'!H41,'アンケート1回目'!K41,'アンケート1回目'!N41,'アンケート1回目'!Q41,'アンケート1回目'!T41)</f>
        <v>0</v>
      </c>
      <c r="N41" s="33">
        <f>IF(O41=0,"",AVERAGE('アンケート1回目'!G41,'アンケート1回目'!J41,'アンケート1回目'!M41,'アンケート1回目'!P41,'アンケート1回目'!S41))</f>
      </c>
      <c r="O41" s="37">
        <f>COUNT('アンケート1回目'!G41,'アンケート1回目'!J41,'アンケート1回目'!M41,'アンケート1回目'!P41,'アンケート1回目'!S41)</f>
        <v>0</v>
      </c>
      <c r="P41" s="33">
        <f>IF(Q41=0,"",AVERAGE('アンケート1回目'!F41,'アンケート1回目'!I41,'アンケート1回目'!L41,'アンケート1回目'!O41,'アンケート1回目'!R41))</f>
      </c>
      <c r="Q41" s="37">
        <f>COUNT('アンケート1回目'!F41,'アンケート1回目'!I41,'アンケート1回目'!L41,'アンケート1回目'!O41,'アンケート1回目'!R41)</f>
        <v>0</v>
      </c>
      <c r="R41" s="31">
        <f t="shared" si="15"/>
      </c>
      <c r="S41" s="31">
        <f t="shared" si="16"/>
      </c>
      <c r="T41" s="31">
        <f t="shared" si="17"/>
      </c>
      <c r="U41" s="40" t="str">
        <f t="shared" si="6"/>
        <v>X</v>
      </c>
      <c r="V41" s="40" t="str">
        <f t="shared" si="7"/>
        <v>X</v>
      </c>
      <c r="W41" s="40" t="str">
        <f t="shared" si="8"/>
        <v>X</v>
      </c>
      <c r="X41" s="34">
        <f>IF(Y41=0,"",AVERAGE('アンケート2回目'!H41,'アンケート2回目'!K41,'アンケート2回目'!N41,'アンケート2回目'!Q41,'アンケート2回目'!T41))</f>
      </c>
      <c r="Y41" s="38">
        <f>COUNT('アンケート2回目'!H41,'アンケート2回目'!K41,'アンケート2回目'!N41,'アンケート2回目'!Q41,'アンケート2回目'!T41)</f>
        <v>0</v>
      </c>
      <c r="Z41" s="36">
        <f>IF(AA41=0,"",AVERAGE('アンケート2回目'!G41,'アンケート2回目'!J41,'アンケート2回目'!M41,'アンケート2回目'!P41,'アンケート2回目'!S41))</f>
      </c>
      <c r="AA41" s="38">
        <f>COUNT('アンケート2回目'!G41,'アンケート2回目'!J41,'アンケート2回目'!M41,'アンケート2回目'!P41,'アンケート2回目'!S41)</f>
        <v>0</v>
      </c>
      <c r="AB41" s="36">
        <f>IF(AC41=0,"",AVERAGE('アンケート2回目'!F41,'アンケート2回目'!I41,'アンケート2回目'!L41,'アンケート2回目'!O41,'アンケート2回目'!R41))</f>
      </c>
      <c r="AC41" s="38">
        <f>COUNT('アンケート2回目'!F41,'アンケート2回目'!I41,'アンケート2回目'!L41,'アンケート2回目'!O41,'アンケート2回目'!R41)</f>
        <v>0</v>
      </c>
      <c r="AD41" s="31">
        <f t="shared" si="9"/>
      </c>
      <c r="AE41" s="31">
        <f t="shared" si="10"/>
      </c>
      <c r="AF41" s="31">
        <f t="shared" si="11"/>
      </c>
      <c r="AG41" s="40" t="str">
        <f t="shared" si="12"/>
        <v>X</v>
      </c>
      <c r="AH41" s="40" t="str">
        <f t="shared" si="13"/>
        <v>X</v>
      </c>
      <c r="AI41" s="40" t="str">
        <f t="shared" si="14"/>
        <v>X</v>
      </c>
      <c r="AJ41" s="12"/>
    </row>
    <row r="42" spans="1:36" ht="13.5">
      <c r="A42" s="2">
        <f>IF('アンケート1回目'!A42="","",'アンケート1回目'!A42)</f>
      </c>
      <c r="B42" s="2">
        <f>IF('アンケート1回目'!B42="","",'アンケート1回目'!B42)</f>
      </c>
      <c r="C42" s="2">
        <f>IF('アンケート1回目'!C42="","",'アンケート1回目'!C42)</f>
      </c>
      <c r="D42" s="8">
        <f>IF('アンケート1回目'!D42="","",'アンケート1回目'!D42)</f>
      </c>
      <c r="E42" s="2">
        <f>IF('アンケート1回目'!E42=1,"男",IF('アンケート1回目'!E42=2,"女",""))</f>
      </c>
      <c r="F42" s="32" t="e">
        <f t="shared" si="0"/>
        <v>#N/A</v>
      </c>
      <c r="G42" s="32" t="e">
        <f t="shared" si="1"/>
        <v>#N/A</v>
      </c>
      <c r="H42" s="32" t="e">
        <f t="shared" si="2"/>
        <v>#N/A</v>
      </c>
      <c r="I42" s="32" t="e">
        <f t="shared" si="3"/>
        <v>#N/A</v>
      </c>
      <c r="J42" s="32" t="e">
        <f t="shared" si="4"/>
        <v>#N/A</v>
      </c>
      <c r="K42" s="32" t="e">
        <f t="shared" si="5"/>
        <v>#N/A</v>
      </c>
      <c r="L42" s="33">
        <f>IF(M42=0,"",AVERAGE('アンケート1回目'!H42,'アンケート1回目'!K42,'アンケート1回目'!N42,'アンケート1回目'!Q42,'アンケート1回目'!T42))</f>
      </c>
      <c r="M42" s="37">
        <f>COUNT('アンケート1回目'!H42,'アンケート1回目'!K42,'アンケート1回目'!N42,'アンケート1回目'!Q42,'アンケート1回目'!T42)</f>
        <v>0</v>
      </c>
      <c r="N42" s="33">
        <f>IF(O42=0,"",AVERAGE('アンケート1回目'!G42,'アンケート1回目'!J42,'アンケート1回目'!M42,'アンケート1回目'!P42,'アンケート1回目'!S42))</f>
      </c>
      <c r="O42" s="37">
        <f>COUNT('アンケート1回目'!G42,'アンケート1回目'!J42,'アンケート1回目'!M42,'アンケート1回目'!P42,'アンケート1回目'!S42)</f>
        <v>0</v>
      </c>
      <c r="P42" s="33">
        <f>IF(Q42=0,"",AVERAGE('アンケート1回目'!F42,'アンケート1回目'!I42,'アンケート1回目'!L42,'アンケート1回目'!O42,'アンケート1回目'!R42))</f>
      </c>
      <c r="Q42" s="37">
        <f>COUNT('アンケート1回目'!F42,'アンケート1回目'!I42,'アンケート1回目'!L42,'アンケート1回目'!O42,'アンケート1回目'!R42)</f>
        <v>0</v>
      </c>
      <c r="R42" s="31">
        <f t="shared" si="15"/>
      </c>
      <c r="S42" s="31">
        <f t="shared" si="16"/>
      </c>
      <c r="T42" s="31">
        <f t="shared" si="17"/>
      </c>
      <c r="U42" s="40" t="str">
        <f t="shared" si="6"/>
        <v>X</v>
      </c>
      <c r="V42" s="40" t="str">
        <f t="shared" si="7"/>
        <v>X</v>
      </c>
      <c r="W42" s="40" t="str">
        <f t="shared" si="8"/>
        <v>X</v>
      </c>
      <c r="X42" s="34">
        <f>IF(Y42=0,"",AVERAGE('アンケート2回目'!H42,'アンケート2回目'!K42,'アンケート2回目'!N42,'アンケート2回目'!Q42,'アンケート2回目'!T42))</f>
      </c>
      <c r="Y42" s="38">
        <f>COUNT('アンケート2回目'!H42,'アンケート2回目'!K42,'アンケート2回目'!N42,'アンケート2回目'!Q42,'アンケート2回目'!T42)</f>
        <v>0</v>
      </c>
      <c r="Z42" s="36">
        <f>IF(AA42=0,"",AVERAGE('アンケート2回目'!G42,'アンケート2回目'!J42,'アンケート2回目'!M42,'アンケート2回目'!P42,'アンケート2回目'!S42))</f>
      </c>
      <c r="AA42" s="38">
        <f>COUNT('アンケート2回目'!G42,'アンケート2回目'!J42,'アンケート2回目'!M42,'アンケート2回目'!P42,'アンケート2回目'!S42)</f>
        <v>0</v>
      </c>
      <c r="AB42" s="36">
        <f>IF(AC42=0,"",AVERAGE('アンケート2回目'!F42,'アンケート2回目'!I42,'アンケート2回目'!L42,'アンケート2回目'!O42,'アンケート2回目'!R42))</f>
      </c>
      <c r="AC42" s="38">
        <f>COUNT('アンケート2回目'!F42,'アンケート2回目'!I42,'アンケート2回目'!L42,'アンケート2回目'!O42,'アンケート2回目'!R42)</f>
        <v>0</v>
      </c>
      <c r="AD42" s="31">
        <f t="shared" si="9"/>
      </c>
      <c r="AE42" s="31">
        <f t="shared" si="10"/>
      </c>
      <c r="AF42" s="31">
        <f t="shared" si="11"/>
      </c>
      <c r="AG42" s="40" t="str">
        <f t="shared" si="12"/>
        <v>X</v>
      </c>
      <c r="AH42" s="40" t="str">
        <f t="shared" si="13"/>
        <v>X</v>
      </c>
      <c r="AI42" s="40" t="str">
        <f t="shared" si="14"/>
        <v>X</v>
      </c>
      <c r="AJ42" s="12"/>
    </row>
    <row r="43" spans="1:36" ht="13.5">
      <c r="A43" s="2">
        <f>IF('アンケート1回目'!A43="","",'アンケート1回目'!A43)</f>
      </c>
      <c r="B43" s="2">
        <f>IF('アンケート1回目'!B43="","",'アンケート1回目'!B43)</f>
      </c>
      <c r="C43" s="2">
        <f>IF('アンケート1回目'!C43="","",'アンケート1回目'!C43)</f>
      </c>
      <c r="D43" s="8">
        <f>IF('アンケート1回目'!D43="","",'アンケート1回目'!D43)</f>
      </c>
      <c r="E43" s="2">
        <f>IF('アンケート1回目'!E43=1,"男",IF('アンケート1回目'!E43=2,"女",""))</f>
      </c>
      <c r="F43" s="32" t="e">
        <f t="shared" si="0"/>
        <v>#N/A</v>
      </c>
      <c r="G43" s="32" t="e">
        <f t="shared" si="1"/>
        <v>#N/A</v>
      </c>
      <c r="H43" s="32" t="e">
        <f t="shared" si="2"/>
        <v>#N/A</v>
      </c>
      <c r="I43" s="32" t="e">
        <f t="shared" si="3"/>
        <v>#N/A</v>
      </c>
      <c r="J43" s="32" t="e">
        <f t="shared" si="4"/>
        <v>#N/A</v>
      </c>
      <c r="K43" s="32" t="e">
        <f t="shared" si="5"/>
        <v>#N/A</v>
      </c>
      <c r="L43" s="33">
        <f>IF(M43=0,"",AVERAGE('アンケート1回目'!H43,'アンケート1回目'!K43,'アンケート1回目'!N43,'アンケート1回目'!Q43,'アンケート1回目'!T43))</f>
      </c>
      <c r="M43" s="37">
        <f>COUNT('アンケート1回目'!H43,'アンケート1回目'!K43,'アンケート1回目'!N43,'アンケート1回目'!Q43,'アンケート1回目'!T43)</f>
        <v>0</v>
      </c>
      <c r="N43" s="33">
        <f>IF(O43=0,"",AVERAGE('アンケート1回目'!G43,'アンケート1回目'!J43,'アンケート1回目'!M43,'アンケート1回目'!P43,'アンケート1回目'!S43))</f>
      </c>
      <c r="O43" s="37">
        <f>COUNT('アンケート1回目'!G43,'アンケート1回目'!J43,'アンケート1回目'!M43,'アンケート1回目'!P43,'アンケート1回目'!S43)</f>
        <v>0</v>
      </c>
      <c r="P43" s="33">
        <f>IF(Q43=0,"",AVERAGE('アンケート1回目'!F43,'アンケート1回目'!I43,'アンケート1回目'!L43,'アンケート1回目'!O43,'アンケート1回目'!R43))</f>
      </c>
      <c r="Q43" s="37">
        <f>COUNT('アンケート1回目'!F43,'アンケート1回目'!I43,'アンケート1回目'!L43,'アンケート1回目'!O43,'アンケート1回目'!R43)</f>
        <v>0</v>
      </c>
      <c r="R43" s="31">
        <f t="shared" si="15"/>
      </c>
      <c r="S43" s="31">
        <f t="shared" si="16"/>
      </c>
      <c r="T43" s="31">
        <f t="shared" si="17"/>
      </c>
      <c r="U43" s="40" t="str">
        <f t="shared" si="6"/>
        <v>X</v>
      </c>
      <c r="V43" s="40" t="str">
        <f t="shared" si="7"/>
        <v>X</v>
      </c>
      <c r="W43" s="40" t="str">
        <f t="shared" si="8"/>
        <v>X</v>
      </c>
      <c r="X43" s="34">
        <f>IF(Y43=0,"",AVERAGE('アンケート2回目'!H43,'アンケート2回目'!K43,'アンケート2回目'!N43,'アンケート2回目'!Q43,'アンケート2回目'!T43))</f>
      </c>
      <c r="Y43" s="38">
        <f>COUNT('アンケート2回目'!H43,'アンケート2回目'!K43,'アンケート2回目'!N43,'アンケート2回目'!Q43,'アンケート2回目'!T43)</f>
        <v>0</v>
      </c>
      <c r="Z43" s="36">
        <f>IF(AA43=0,"",AVERAGE('アンケート2回目'!G43,'アンケート2回目'!J43,'アンケート2回目'!M43,'アンケート2回目'!P43,'アンケート2回目'!S43))</f>
      </c>
      <c r="AA43" s="38">
        <f>COUNT('アンケート2回目'!G43,'アンケート2回目'!J43,'アンケート2回目'!M43,'アンケート2回目'!P43,'アンケート2回目'!S43)</f>
        <v>0</v>
      </c>
      <c r="AB43" s="36">
        <f>IF(AC43=0,"",AVERAGE('アンケート2回目'!F43,'アンケート2回目'!I43,'アンケート2回目'!L43,'アンケート2回目'!O43,'アンケート2回目'!R43))</f>
      </c>
      <c r="AC43" s="38">
        <f>COUNT('アンケート2回目'!F43,'アンケート2回目'!I43,'アンケート2回目'!L43,'アンケート2回目'!O43,'アンケート2回目'!R43)</f>
        <v>0</v>
      </c>
      <c r="AD43" s="31">
        <f t="shared" si="9"/>
      </c>
      <c r="AE43" s="31">
        <f t="shared" si="10"/>
      </c>
      <c r="AF43" s="31">
        <f t="shared" si="11"/>
      </c>
      <c r="AG43" s="40" t="str">
        <f t="shared" si="12"/>
        <v>X</v>
      </c>
      <c r="AH43" s="40" t="str">
        <f t="shared" si="13"/>
        <v>X</v>
      </c>
      <c r="AI43" s="40" t="str">
        <f t="shared" si="14"/>
        <v>X</v>
      </c>
      <c r="AJ43" s="12"/>
    </row>
    <row r="44" spans="1:36" ht="13.5">
      <c r="A44" s="2">
        <f>IF('アンケート1回目'!A44="","",'アンケート1回目'!A44)</f>
      </c>
      <c r="B44" s="2">
        <f>IF('アンケート1回目'!B44="","",'アンケート1回目'!B44)</f>
      </c>
      <c r="C44" s="2">
        <f>IF('アンケート1回目'!C44="","",'アンケート1回目'!C44)</f>
      </c>
      <c r="D44" s="8">
        <f>IF('アンケート1回目'!D44="","",'アンケート1回目'!D44)</f>
      </c>
      <c r="E44" s="2">
        <f>IF('アンケート1回目'!E44=1,"男",IF('アンケート1回目'!E44=2,"女",""))</f>
      </c>
      <c r="F44" s="32" t="e">
        <f t="shared" si="0"/>
        <v>#N/A</v>
      </c>
      <c r="G44" s="32" t="e">
        <f t="shared" si="1"/>
        <v>#N/A</v>
      </c>
      <c r="H44" s="32" t="e">
        <f t="shared" si="2"/>
        <v>#N/A</v>
      </c>
      <c r="I44" s="32" t="e">
        <f t="shared" si="3"/>
        <v>#N/A</v>
      </c>
      <c r="J44" s="32" t="e">
        <f t="shared" si="4"/>
        <v>#N/A</v>
      </c>
      <c r="K44" s="32" t="e">
        <f t="shared" si="5"/>
        <v>#N/A</v>
      </c>
      <c r="L44" s="33">
        <f>IF(M44=0,"",AVERAGE('アンケート1回目'!H44,'アンケート1回目'!K44,'アンケート1回目'!N44,'アンケート1回目'!Q44,'アンケート1回目'!T44))</f>
      </c>
      <c r="M44" s="37">
        <f>COUNT('アンケート1回目'!H44,'アンケート1回目'!K44,'アンケート1回目'!N44,'アンケート1回目'!Q44,'アンケート1回目'!T44)</f>
        <v>0</v>
      </c>
      <c r="N44" s="33">
        <f>IF(O44=0,"",AVERAGE('アンケート1回目'!G44,'アンケート1回目'!J44,'アンケート1回目'!M44,'アンケート1回目'!P44,'アンケート1回目'!S44))</f>
      </c>
      <c r="O44" s="37">
        <f>COUNT('アンケート1回目'!G44,'アンケート1回目'!J44,'アンケート1回目'!M44,'アンケート1回目'!P44,'アンケート1回目'!S44)</f>
        <v>0</v>
      </c>
      <c r="P44" s="33">
        <f>IF(Q44=0,"",AVERAGE('アンケート1回目'!F44,'アンケート1回目'!I44,'アンケート1回目'!L44,'アンケート1回目'!O44,'アンケート1回目'!R44))</f>
      </c>
      <c r="Q44" s="37">
        <f>COUNT('アンケート1回目'!F44,'アンケート1回目'!I44,'アンケート1回目'!L44,'アンケート1回目'!O44,'アンケート1回目'!R44)</f>
        <v>0</v>
      </c>
      <c r="R44" s="31">
        <f t="shared" si="15"/>
      </c>
      <c r="S44" s="31">
        <f t="shared" si="16"/>
      </c>
      <c r="T44" s="31">
        <f t="shared" si="17"/>
      </c>
      <c r="U44" s="40" t="str">
        <f t="shared" si="6"/>
        <v>X</v>
      </c>
      <c r="V44" s="40" t="str">
        <f t="shared" si="7"/>
        <v>X</v>
      </c>
      <c r="W44" s="40" t="str">
        <f t="shared" si="8"/>
        <v>X</v>
      </c>
      <c r="X44" s="34">
        <f>IF(Y44=0,"",AVERAGE('アンケート2回目'!H44,'アンケート2回目'!K44,'アンケート2回目'!N44,'アンケート2回目'!Q44,'アンケート2回目'!T44))</f>
      </c>
      <c r="Y44" s="38">
        <f>COUNT('アンケート2回目'!H44,'アンケート2回目'!K44,'アンケート2回目'!N44,'アンケート2回目'!Q44,'アンケート2回目'!T44)</f>
        <v>0</v>
      </c>
      <c r="Z44" s="36">
        <f>IF(AA44=0,"",AVERAGE('アンケート2回目'!G44,'アンケート2回目'!J44,'アンケート2回目'!M44,'アンケート2回目'!P44,'アンケート2回目'!S44))</f>
      </c>
      <c r="AA44" s="38">
        <f>COUNT('アンケート2回目'!G44,'アンケート2回目'!J44,'アンケート2回目'!M44,'アンケート2回目'!P44,'アンケート2回目'!S44)</f>
        <v>0</v>
      </c>
      <c r="AB44" s="36">
        <f>IF(AC44=0,"",AVERAGE('アンケート2回目'!F44,'アンケート2回目'!I44,'アンケート2回目'!L44,'アンケート2回目'!O44,'アンケート2回目'!R44))</f>
      </c>
      <c r="AC44" s="38">
        <f>COUNT('アンケート2回目'!F44,'アンケート2回目'!I44,'アンケート2回目'!L44,'アンケート2回目'!O44,'アンケート2回目'!R44)</f>
        <v>0</v>
      </c>
      <c r="AD44" s="31">
        <f t="shared" si="9"/>
      </c>
      <c r="AE44" s="31">
        <f t="shared" si="10"/>
      </c>
      <c r="AF44" s="31">
        <f t="shared" si="11"/>
      </c>
      <c r="AG44" s="40" t="str">
        <f t="shared" si="12"/>
        <v>X</v>
      </c>
      <c r="AH44" s="40" t="str">
        <f t="shared" si="13"/>
        <v>X</v>
      </c>
      <c r="AI44" s="40" t="str">
        <f t="shared" si="14"/>
        <v>X</v>
      </c>
      <c r="AJ44" s="12"/>
    </row>
    <row r="45" spans="1:36" ht="13.5">
      <c r="A45" s="2">
        <f>IF('アンケート1回目'!A45="","",'アンケート1回目'!A45)</f>
      </c>
      <c r="B45" s="2">
        <f>IF('アンケート1回目'!B45="","",'アンケート1回目'!B45)</f>
      </c>
      <c r="C45" s="2">
        <f>IF('アンケート1回目'!C45="","",'アンケート1回目'!C45)</f>
      </c>
      <c r="D45" s="8">
        <f>IF('アンケート1回目'!D45="","",'アンケート1回目'!D45)</f>
      </c>
      <c r="E45" s="2">
        <f>IF('アンケート1回目'!E45=1,"男",IF('アンケート1回目'!E45=2,"女",""))</f>
      </c>
      <c r="F45" s="32" t="e">
        <f t="shared" si="0"/>
        <v>#N/A</v>
      </c>
      <c r="G45" s="32" t="e">
        <f t="shared" si="1"/>
        <v>#N/A</v>
      </c>
      <c r="H45" s="32" t="e">
        <f t="shared" si="2"/>
        <v>#N/A</v>
      </c>
      <c r="I45" s="32" t="e">
        <f t="shared" si="3"/>
        <v>#N/A</v>
      </c>
      <c r="J45" s="32" t="e">
        <f t="shared" si="4"/>
        <v>#N/A</v>
      </c>
      <c r="K45" s="32" t="e">
        <f t="shared" si="5"/>
        <v>#N/A</v>
      </c>
      <c r="L45" s="33">
        <f>IF(M45=0,"",AVERAGE('アンケート1回目'!H45,'アンケート1回目'!K45,'アンケート1回目'!N45,'アンケート1回目'!Q45,'アンケート1回目'!T45))</f>
      </c>
      <c r="M45" s="37">
        <f>COUNT('アンケート1回目'!H45,'アンケート1回目'!K45,'アンケート1回目'!N45,'アンケート1回目'!Q45,'アンケート1回目'!T45)</f>
        <v>0</v>
      </c>
      <c r="N45" s="33">
        <f>IF(O45=0,"",AVERAGE('アンケート1回目'!G45,'アンケート1回目'!J45,'アンケート1回目'!M45,'アンケート1回目'!P45,'アンケート1回目'!S45))</f>
      </c>
      <c r="O45" s="37">
        <f>COUNT('アンケート1回目'!G45,'アンケート1回目'!J45,'アンケート1回目'!M45,'アンケート1回目'!P45,'アンケート1回目'!S45)</f>
        <v>0</v>
      </c>
      <c r="P45" s="33">
        <f>IF(Q45=0,"",AVERAGE('アンケート1回目'!F45,'アンケート1回目'!I45,'アンケート1回目'!L45,'アンケート1回目'!O45,'アンケート1回目'!R45))</f>
      </c>
      <c r="Q45" s="37">
        <f>COUNT('アンケート1回目'!F45,'アンケート1回目'!I45,'アンケート1回目'!L45,'アンケート1回目'!O45,'アンケート1回目'!R45)</f>
        <v>0</v>
      </c>
      <c r="R45" s="31">
        <f t="shared" si="15"/>
      </c>
      <c r="S45" s="31">
        <f t="shared" si="16"/>
      </c>
      <c r="T45" s="31">
        <f t="shared" si="17"/>
      </c>
      <c r="U45" s="40" t="str">
        <f t="shared" si="6"/>
        <v>X</v>
      </c>
      <c r="V45" s="40" t="str">
        <f t="shared" si="7"/>
        <v>X</v>
      </c>
      <c r="W45" s="40" t="str">
        <f t="shared" si="8"/>
        <v>X</v>
      </c>
      <c r="X45" s="34">
        <f>IF(Y45=0,"",AVERAGE('アンケート2回目'!H45,'アンケート2回目'!K45,'アンケート2回目'!N45,'アンケート2回目'!Q45,'アンケート2回目'!T45))</f>
      </c>
      <c r="Y45" s="38">
        <f>COUNT('アンケート2回目'!H45,'アンケート2回目'!K45,'アンケート2回目'!N45,'アンケート2回目'!Q45,'アンケート2回目'!T45)</f>
        <v>0</v>
      </c>
      <c r="Z45" s="36">
        <f>IF(AA45=0,"",AVERAGE('アンケート2回目'!G45,'アンケート2回目'!J45,'アンケート2回目'!M45,'アンケート2回目'!P45,'アンケート2回目'!S45))</f>
      </c>
      <c r="AA45" s="38">
        <f>COUNT('アンケート2回目'!G45,'アンケート2回目'!J45,'アンケート2回目'!M45,'アンケート2回目'!P45,'アンケート2回目'!S45)</f>
        <v>0</v>
      </c>
      <c r="AB45" s="36">
        <f>IF(AC45=0,"",AVERAGE('アンケート2回目'!F45,'アンケート2回目'!I45,'アンケート2回目'!L45,'アンケート2回目'!O45,'アンケート2回目'!R45))</f>
      </c>
      <c r="AC45" s="38">
        <f>COUNT('アンケート2回目'!F45,'アンケート2回目'!I45,'アンケート2回目'!L45,'アンケート2回目'!O45,'アンケート2回目'!R45)</f>
        <v>0</v>
      </c>
      <c r="AD45" s="31">
        <f t="shared" si="9"/>
      </c>
      <c r="AE45" s="31">
        <f t="shared" si="10"/>
      </c>
      <c r="AF45" s="31">
        <f t="shared" si="11"/>
      </c>
      <c r="AG45" s="40" t="str">
        <f t="shared" si="12"/>
        <v>X</v>
      </c>
      <c r="AH45" s="40" t="str">
        <f t="shared" si="13"/>
        <v>X</v>
      </c>
      <c r="AI45" s="40" t="str">
        <f t="shared" si="14"/>
        <v>X</v>
      </c>
      <c r="AJ45" s="12"/>
    </row>
    <row r="46" spans="1:36" ht="13.5">
      <c r="A46" s="2">
        <f>IF('アンケート1回目'!A46="","",'アンケート1回目'!A46)</f>
      </c>
      <c r="B46" s="2">
        <f>IF('アンケート1回目'!B46="","",'アンケート1回目'!B46)</f>
      </c>
      <c r="C46" s="2">
        <f>IF('アンケート1回目'!C46="","",'アンケート1回目'!C46)</f>
      </c>
      <c r="D46" s="8">
        <f>IF('アンケート1回目'!D46="","",'アンケート1回目'!D46)</f>
      </c>
      <c r="E46" s="2">
        <f>IF('アンケート1回目'!E46=1,"男",IF('アンケート1回目'!E46=2,"女",""))</f>
      </c>
      <c r="F46" s="32" t="e">
        <f t="shared" si="0"/>
        <v>#N/A</v>
      </c>
      <c r="G46" s="32" t="e">
        <f t="shared" si="1"/>
        <v>#N/A</v>
      </c>
      <c r="H46" s="32" t="e">
        <f t="shared" si="2"/>
        <v>#N/A</v>
      </c>
      <c r="I46" s="32" t="e">
        <f t="shared" si="3"/>
        <v>#N/A</v>
      </c>
      <c r="J46" s="32" t="e">
        <f t="shared" si="4"/>
        <v>#N/A</v>
      </c>
      <c r="K46" s="32" t="e">
        <f t="shared" si="5"/>
        <v>#N/A</v>
      </c>
      <c r="L46" s="33">
        <f>IF(M46=0,"",AVERAGE('アンケート1回目'!H46,'アンケート1回目'!K46,'アンケート1回目'!N46,'アンケート1回目'!Q46,'アンケート1回目'!T46))</f>
      </c>
      <c r="M46" s="37">
        <f>COUNT('アンケート1回目'!H46,'アンケート1回目'!K46,'アンケート1回目'!N46,'アンケート1回目'!Q46,'アンケート1回目'!T46)</f>
        <v>0</v>
      </c>
      <c r="N46" s="33">
        <f>IF(O46=0,"",AVERAGE('アンケート1回目'!G46,'アンケート1回目'!J46,'アンケート1回目'!M46,'アンケート1回目'!P46,'アンケート1回目'!S46))</f>
      </c>
      <c r="O46" s="37">
        <f>COUNT('アンケート1回目'!G46,'アンケート1回目'!J46,'アンケート1回目'!M46,'アンケート1回目'!P46,'アンケート1回目'!S46)</f>
        <v>0</v>
      </c>
      <c r="P46" s="33">
        <f>IF(Q46=0,"",AVERAGE('アンケート1回目'!F46,'アンケート1回目'!I46,'アンケート1回目'!L46,'アンケート1回目'!O46,'アンケート1回目'!R46))</f>
      </c>
      <c r="Q46" s="37">
        <f>COUNT('アンケート1回目'!F46,'アンケート1回目'!I46,'アンケート1回目'!L46,'アンケート1回目'!O46,'アンケート1回目'!R46)</f>
        <v>0</v>
      </c>
      <c r="R46" s="31">
        <f t="shared" si="15"/>
      </c>
      <c r="S46" s="31">
        <f t="shared" si="16"/>
      </c>
      <c r="T46" s="31">
        <f t="shared" si="17"/>
      </c>
      <c r="U46" s="40" t="str">
        <f t="shared" si="6"/>
        <v>X</v>
      </c>
      <c r="V46" s="40" t="str">
        <f t="shared" si="7"/>
        <v>X</v>
      </c>
      <c r="W46" s="40" t="str">
        <f t="shared" si="8"/>
        <v>X</v>
      </c>
      <c r="X46" s="34">
        <f>IF(Y46=0,"",AVERAGE('アンケート2回目'!H46,'アンケート2回目'!K46,'アンケート2回目'!N46,'アンケート2回目'!Q46,'アンケート2回目'!T46))</f>
      </c>
      <c r="Y46" s="38">
        <f>COUNT('アンケート2回目'!H46,'アンケート2回目'!K46,'アンケート2回目'!N46,'アンケート2回目'!Q46,'アンケート2回目'!T46)</f>
        <v>0</v>
      </c>
      <c r="Z46" s="36">
        <f>IF(AA46=0,"",AVERAGE('アンケート2回目'!G46,'アンケート2回目'!J46,'アンケート2回目'!M46,'アンケート2回目'!P46,'アンケート2回目'!S46))</f>
      </c>
      <c r="AA46" s="38">
        <f>COUNT('アンケート2回目'!G46,'アンケート2回目'!J46,'アンケート2回目'!M46,'アンケート2回目'!P46,'アンケート2回目'!S46)</f>
        <v>0</v>
      </c>
      <c r="AB46" s="36">
        <f>IF(AC46=0,"",AVERAGE('アンケート2回目'!F46,'アンケート2回目'!I46,'アンケート2回目'!L46,'アンケート2回目'!O46,'アンケート2回目'!R46))</f>
      </c>
      <c r="AC46" s="38">
        <f>COUNT('アンケート2回目'!F46,'アンケート2回目'!I46,'アンケート2回目'!L46,'アンケート2回目'!O46,'アンケート2回目'!R46)</f>
        <v>0</v>
      </c>
      <c r="AD46" s="31">
        <f t="shared" si="9"/>
      </c>
      <c r="AE46" s="31">
        <f t="shared" si="10"/>
      </c>
      <c r="AF46" s="31">
        <f t="shared" si="11"/>
      </c>
      <c r="AG46" s="40" t="str">
        <f t="shared" si="12"/>
        <v>X</v>
      </c>
      <c r="AH46" s="40" t="str">
        <f t="shared" si="13"/>
        <v>X</v>
      </c>
      <c r="AI46" s="40" t="str">
        <f t="shared" si="14"/>
        <v>X</v>
      </c>
      <c r="AJ46" s="12"/>
    </row>
    <row r="47" spans="1:36" s="43" customFormat="1" ht="13.5">
      <c r="A47" s="84">
        <f>IF('アンケート1回目'!A2="","",'アンケート1回目'!A2)</f>
      </c>
      <c r="B47" s="84">
        <f>IF('アンケート1回目'!B2="","",'アンケート1回目'!B2)</f>
      </c>
      <c r="C47" s="84"/>
      <c r="D47" s="85" t="s">
        <v>93</v>
      </c>
      <c r="E47" s="84"/>
      <c r="F47" s="86" t="e">
        <f t="shared" si="0"/>
        <v>#N/A</v>
      </c>
      <c r="G47" s="86" t="e">
        <f t="shared" si="1"/>
        <v>#N/A</v>
      </c>
      <c r="H47" s="86" t="e">
        <f t="shared" si="2"/>
        <v>#N/A</v>
      </c>
      <c r="I47" s="86" t="e">
        <f t="shared" si="3"/>
        <v>#N/A</v>
      </c>
      <c r="J47" s="86" t="e">
        <f t="shared" si="4"/>
        <v>#N/A</v>
      </c>
      <c r="K47" s="86" t="e">
        <f t="shared" si="5"/>
        <v>#N/A</v>
      </c>
      <c r="L47" s="87" t="e">
        <f>AVERAGE(L2:L46)</f>
        <v>#DIV/0!</v>
      </c>
      <c r="M47" s="87">
        <f>SUM(M2:M46)</f>
        <v>0</v>
      </c>
      <c r="N47" s="87" t="e">
        <f>AVERAGE(N2:N46)</f>
        <v>#DIV/0!</v>
      </c>
      <c r="O47" s="87">
        <f>SUM(O2:O46)</f>
        <v>0</v>
      </c>
      <c r="P47" s="87" t="e">
        <f>AVERAGE(P2:P46)</f>
        <v>#DIV/0!</v>
      </c>
      <c r="Q47" s="90">
        <f>COUNT('アンケート1回目'!F2:T46)</f>
        <v>0</v>
      </c>
      <c r="R47" s="88">
        <f>IF(M47=0,"",(L47-F47)*10/G47+50)</f>
      </c>
      <c r="S47" s="88">
        <f>IF(O47=0,"",(N47-H47)*10/I47+50)</f>
      </c>
      <c r="T47" s="88">
        <f>IF(Q48=0,"",(P47-J47)*10/K47+50)</f>
      </c>
      <c r="U47" s="88"/>
      <c r="V47" s="88"/>
      <c r="W47" s="88"/>
      <c r="X47" s="87" t="e">
        <f>AVERAGE(X2:X46)</f>
        <v>#DIV/0!</v>
      </c>
      <c r="Y47" s="87">
        <f>SUM(Y2:Y46)</f>
        <v>0</v>
      </c>
      <c r="Z47" s="87" t="e">
        <f>AVERAGE(Z2:Z46)</f>
        <v>#DIV/0!</v>
      </c>
      <c r="AA47" s="87">
        <f>SUM(AA2:AA46)</f>
        <v>0</v>
      </c>
      <c r="AB47" s="87" t="e">
        <f>AVERAGE(AB2:AB46)</f>
        <v>#DIV/0!</v>
      </c>
      <c r="AC47" s="90">
        <f>SUM('アンケート2回目'!F2:T46)</f>
        <v>0</v>
      </c>
      <c r="AD47" s="88">
        <f>IF(Y47=0,"",(X47-F47)*10/G47+50)</f>
      </c>
      <c r="AE47" s="88">
        <f>IF(AA47=0,"",(Z47-H47)*10/I47+50)</f>
      </c>
      <c r="AF47" s="88">
        <f>IF(AC48=0,"",(AB47-J47)*10/K47+50)</f>
      </c>
      <c r="AG47" s="88"/>
      <c r="AH47" s="88"/>
      <c r="AI47" s="88"/>
      <c r="AJ47" s="12"/>
    </row>
    <row r="48" spans="1:36" ht="13.5">
      <c r="A48" s="11"/>
      <c r="B48" s="11"/>
      <c r="C48" s="11"/>
      <c r="D48" s="12"/>
      <c r="E48" s="11"/>
      <c r="F48" s="11"/>
      <c r="G48" s="11"/>
      <c r="H48" s="11"/>
      <c r="I48" s="11"/>
      <c r="J48" s="11"/>
      <c r="K48" s="11"/>
      <c r="L48" s="11"/>
      <c r="M48" s="17"/>
      <c r="N48" s="11"/>
      <c r="O48" s="17"/>
      <c r="P48" s="11"/>
      <c r="Q48" s="87">
        <f>SUM(Q2:Q46)</f>
        <v>0</v>
      </c>
      <c r="R48" s="11"/>
      <c r="S48" s="11"/>
      <c r="T48" s="11"/>
      <c r="U48" s="11"/>
      <c r="V48" s="11"/>
      <c r="W48" s="11"/>
      <c r="X48" s="11"/>
      <c r="Y48" s="11"/>
      <c r="Z48" s="11"/>
      <c r="AA48" s="11"/>
      <c r="AB48" s="11"/>
      <c r="AC48" s="87">
        <f>SUM(AC2:AC46)</f>
        <v>0</v>
      </c>
      <c r="AD48" s="12"/>
      <c r="AE48" s="12"/>
      <c r="AF48" s="12"/>
      <c r="AG48" s="12"/>
      <c r="AH48" s="12"/>
      <c r="AI48" s="12"/>
      <c r="AJ48" s="12"/>
    </row>
    <row r="49" spans="1:29" s="10" customFormat="1" ht="13.5" hidden="1">
      <c r="A49" s="9"/>
      <c r="B49" s="9"/>
      <c r="C49" s="9"/>
      <c r="E49" s="25"/>
      <c r="F49" s="185" t="s">
        <v>22</v>
      </c>
      <c r="G49" s="186"/>
      <c r="H49" s="185" t="s">
        <v>23</v>
      </c>
      <c r="I49" s="186"/>
      <c r="J49" s="185" t="s">
        <v>24</v>
      </c>
      <c r="K49" s="187"/>
      <c r="L49" s="9"/>
      <c r="M49" s="18"/>
      <c r="N49" s="9"/>
      <c r="O49" s="18"/>
      <c r="P49" s="9"/>
      <c r="Q49" s="18"/>
      <c r="R49" s="9"/>
      <c r="S49" s="9"/>
      <c r="T49" s="9"/>
      <c r="U49" s="9"/>
      <c r="V49" s="9"/>
      <c r="W49" s="9"/>
      <c r="X49" s="35"/>
      <c r="Y49" s="9"/>
      <c r="Z49" s="9"/>
      <c r="AA49" s="9"/>
      <c r="AB49" s="9"/>
      <c r="AC49" s="9"/>
    </row>
    <row r="50" spans="1:29" s="10" customFormat="1" ht="13.5" hidden="1">
      <c r="A50" s="9"/>
      <c r="B50" s="9"/>
      <c r="C50" s="9"/>
      <c r="E50" s="26"/>
      <c r="F50" s="27" t="s">
        <v>19</v>
      </c>
      <c r="G50" s="27" t="s">
        <v>20</v>
      </c>
      <c r="H50" s="27" t="s">
        <v>19</v>
      </c>
      <c r="I50" s="27" t="s">
        <v>20</v>
      </c>
      <c r="J50" s="27" t="s">
        <v>19</v>
      </c>
      <c r="K50" s="28" t="s">
        <v>21</v>
      </c>
      <c r="L50" s="9"/>
      <c r="M50" s="18"/>
      <c r="N50" s="9"/>
      <c r="O50" s="18"/>
      <c r="P50" s="9"/>
      <c r="Q50" s="18"/>
      <c r="R50" s="9"/>
      <c r="S50" s="9"/>
      <c r="T50" s="9"/>
      <c r="U50" s="9"/>
      <c r="V50" s="9"/>
      <c r="W50" s="9"/>
      <c r="X50" s="35"/>
      <c r="Y50" s="9"/>
      <c r="Z50" s="9"/>
      <c r="AA50" s="9"/>
      <c r="AB50" s="9"/>
      <c r="AC50" s="9"/>
    </row>
    <row r="51" spans="1:29" s="10" customFormat="1" ht="13.5" hidden="1">
      <c r="A51" s="9"/>
      <c r="B51" s="9"/>
      <c r="C51" s="9"/>
      <c r="E51" s="29">
        <v>3</v>
      </c>
      <c r="F51" s="21">
        <v>3.50295566502463</v>
      </c>
      <c r="G51" s="21">
        <v>0.471617791478898</v>
      </c>
      <c r="H51" s="21">
        <v>3.4516009852216736</v>
      </c>
      <c r="I51" s="21">
        <v>0.4830240628916536</v>
      </c>
      <c r="J51" s="21">
        <v>3.470443349753694</v>
      </c>
      <c r="K51" s="22">
        <v>0.4855067867627621</v>
      </c>
      <c r="L51" s="9"/>
      <c r="M51" s="18"/>
      <c r="N51" s="9"/>
      <c r="O51" s="18"/>
      <c r="P51" s="9"/>
      <c r="Q51" s="18"/>
      <c r="R51" s="9"/>
      <c r="S51" s="9"/>
      <c r="T51" s="9"/>
      <c r="U51" s="9"/>
      <c r="V51" s="9"/>
      <c r="W51" s="9"/>
      <c r="X51" s="35"/>
      <c r="Y51" s="9"/>
      <c r="Z51" s="9"/>
      <c r="AA51" s="9"/>
      <c r="AB51" s="9"/>
      <c r="AC51" s="9"/>
    </row>
    <row r="52" spans="1:29" s="10" customFormat="1" ht="13.5" hidden="1">
      <c r="A52" s="9"/>
      <c r="B52" s="9"/>
      <c r="C52" s="9"/>
      <c r="E52" s="29">
        <v>4</v>
      </c>
      <c r="F52" s="21">
        <v>3.3811720698254377</v>
      </c>
      <c r="G52" s="21">
        <v>0.45694734140593823</v>
      </c>
      <c r="H52" s="21">
        <v>3.4006250000000007</v>
      </c>
      <c r="I52" s="21">
        <v>0.48625813804711027</v>
      </c>
      <c r="J52" s="21">
        <v>3.444929343308397</v>
      </c>
      <c r="K52" s="22">
        <v>0.45890939767336286</v>
      </c>
      <c r="L52" s="9"/>
      <c r="M52" s="18"/>
      <c r="N52" s="9"/>
      <c r="O52" s="18"/>
      <c r="P52" s="9"/>
      <c r="Q52" s="18"/>
      <c r="R52" s="9"/>
      <c r="S52" s="9"/>
      <c r="T52" s="9"/>
      <c r="U52" s="9"/>
      <c r="V52" s="9"/>
      <c r="W52" s="9"/>
      <c r="X52" s="35"/>
      <c r="Y52" s="9"/>
      <c r="Z52" s="9"/>
      <c r="AA52" s="9"/>
      <c r="AB52" s="9"/>
      <c r="AC52" s="9"/>
    </row>
    <row r="53" spans="1:29" s="10" customFormat="1" ht="13.5" hidden="1">
      <c r="A53" s="9"/>
      <c r="B53" s="9"/>
      <c r="C53" s="9"/>
      <c r="E53" s="29">
        <v>5</v>
      </c>
      <c r="F53" s="21">
        <v>3.376322418136019</v>
      </c>
      <c r="G53" s="21">
        <v>0.4338500146110129</v>
      </c>
      <c r="H53" s="21">
        <v>3.3400503778337534</v>
      </c>
      <c r="I53" s="21">
        <v>0.46383937645766393</v>
      </c>
      <c r="J53" s="21">
        <v>3.390428211586902</v>
      </c>
      <c r="K53" s="22">
        <v>0.444732433474235</v>
      </c>
      <c r="L53" s="9"/>
      <c r="M53" s="18"/>
      <c r="N53" s="9"/>
      <c r="O53" s="18"/>
      <c r="P53" s="9"/>
      <c r="Q53" s="18"/>
      <c r="R53" s="9"/>
      <c r="S53" s="9"/>
      <c r="T53" s="9"/>
      <c r="U53" s="9"/>
      <c r="V53" s="9"/>
      <c r="W53" s="9"/>
      <c r="X53" s="35"/>
      <c r="Y53" s="9"/>
      <c r="Z53" s="9"/>
      <c r="AA53" s="9"/>
      <c r="AB53" s="9"/>
      <c r="AC53" s="9"/>
    </row>
    <row r="54" spans="1:29" s="10" customFormat="1" ht="13.5" hidden="1">
      <c r="A54" s="9"/>
      <c r="B54" s="9"/>
      <c r="C54" s="9"/>
      <c r="E54" s="29">
        <v>6</v>
      </c>
      <c r="F54" s="21">
        <v>3.298313253012048</v>
      </c>
      <c r="G54" s="21">
        <v>0.4042910514623499</v>
      </c>
      <c r="H54" s="21">
        <v>3.230602409638554</v>
      </c>
      <c r="I54" s="21">
        <v>0.4716128903578312</v>
      </c>
      <c r="J54" s="21">
        <v>3.344096385542167</v>
      </c>
      <c r="K54" s="22">
        <v>0.41114614203185335</v>
      </c>
      <c r="L54" s="9"/>
      <c r="M54" s="18"/>
      <c r="N54" s="9"/>
      <c r="O54" s="18"/>
      <c r="P54" s="9"/>
      <c r="Q54" s="18"/>
      <c r="R54" s="9"/>
      <c r="S54" s="9"/>
      <c r="T54" s="9"/>
      <c r="U54" s="9"/>
      <c r="V54" s="9"/>
      <c r="W54" s="9"/>
      <c r="X54" s="35"/>
      <c r="Y54" s="9"/>
      <c r="Z54" s="9"/>
      <c r="AA54" s="9"/>
      <c r="AB54" s="9"/>
      <c r="AC54" s="9"/>
    </row>
    <row r="55" spans="1:29" s="10" customFormat="1" ht="13.5" hidden="1">
      <c r="A55" s="9"/>
      <c r="B55" s="9"/>
      <c r="C55" s="9"/>
      <c r="E55" s="29">
        <v>7</v>
      </c>
      <c r="F55" s="21">
        <v>3.308426966292137</v>
      </c>
      <c r="G55" s="21">
        <v>0.39722530273124046</v>
      </c>
      <c r="H55" s="21">
        <v>3.2481741573033682</v>
      </c>
      <c r="I55" s="21">
        <v>0.4480515350208043</v>
      </c>
      <c r="J55" s="21">
        <v>3.364747191011238</v>
      </c>
      <c r="K55" s="22">
        <v>0.4347253536322429</v>
      </c>
      <c r="L55" s="9"/>
      <c r="M55" s="18"/>
      <c r="N55" s="9"/>
      <c r="O55" s="18"/>
      <c r="P55" s="9"/>
      <c r="Q55" s="18"/>
      <c r="R55" s="9"/>
      <c r="S55" s="9"/>
      <c r="T55" s="9"/>
      <c r="U55" s="9"/>
      <c r="V55" s="9"/>
      <c r="W55" s="9"/>
      <c r="X55" s="35"/>
      <c r="Y55" s="9"/>
      <c r="Z55" s="9"/>
      <c r="AA55" s="9"/>
      <c r="AB55" s="9"/>
      <c r="AC55" s="9"/>
    </row>
    <row r="56" spans="1:29" s="10" customFormat="1" ht="13.5" hidden="1">
      <c r="A56" s="9"/>
      <c r="B56" s="9"/>
      <c r="C56" s="9"/>
      <c r="E56" s="29">
        <v>8</v>
      </c>
      <c r="F56" s="21">
        <v>3.1926027397260293</v>
      </c>
      <c r="G56" s="21">
        <v>0.40582986270726895</v>
      </c>
      <c r="H56" s="21">
        <v>3.096164383561647</v>
      </c>
      <c r="I56" s="21">
        <v>0.4584812186435377</v>
      </c>
      <c r="J56" s="21">
        <v>3.2531506849315073</v>
      </c>
      <c r="K56" s="22">
        <v>0.4532206989502434</v>
      </c>
      <c r="L56" s="9"/>
      <c r="M56" s="18"/>
      <c r="N56" s="9"/>
      <c r="O56" s="18"/>
      <c r="P56" s="9"/>
      <c r="Q56" s="18"/>
      <c r="R56" s="9"/>
      <c r="S56" s="9"/>
      <c r="T56" s="9"/>
      <c r="U56" s="9"/>
      <c r="V56" s="9"/>
      <c r="W56" s="9"/>
      <c r="X56" s="35"/>
      <c r="Y56" s="9"/>
      <c r="Z56" s="9"/>
      <c r="AA56" s="9"/>
      <c r="AB56" s="9"/>
      <c r="AC56" s="9"/>
    </row>
    <row r="57" spans="1:29" s="10" customFormat="1" ht="13.5" hidden="1">
      <c r="A57" s="9"/>
      <c r="B57" s="9"/>
      <c r="C57" s="9"/>
      <c r="E57" s="30">
        <v>9</v>
      </c>
      <c r="F57" s="23">
        <v>3.235040431266846</v>
      </c>
      <c r="G57" s="23">
        <v>0.4593311070768692</v>
      </c>
      <c r="H57" s="23">
        <v>3.1315363881401628</v>
      </c>
      <c r="I57" s="23">
        <v>0.43737862952391304</v>
      </c>
      <c r="J57" s="23">
        <v>3.325606469002693</v>
      </c>
      <c r="K57" s="24">
        <v>0.4424341103623149</v>
      </c>
      <c r="L57" s="9"/>
      <c r="M57" s="18"/>
      <c r="N57" s="9"/>
      <c r="O57" s="18"/>
      <c r="P57" s="9"/>
      <c r="Q57" s="18"/>
      <c r="R57" s="9"/>
      <c r="S57" s="9"/>
      <c r="T57" s="9"/>
      <c r="U57" s="9"/>
      <c r="V57" s="9"/>
      <c r="W57" s="9"/>
      <c r="X57" s="35"/>
      <c r="Y57" s="9"/>
      <c r="Z57" s="9"/>
      <c r="AA57" s="9"/>
      <c r="AB57" s="9"/>
      <c r="AC57" s="9"/>
    </row>
  </sheetData>
  <sheetProtection password="CC3D" sheet="1"/>
  <mergeCells count="3">
    <mergeCell ref="F49:G49"/>
    <mergeCell ref="H49:I49"/>
    <mergeCell ref="J49:K49"/>
  </mergeCell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sheetPr codeName="Sheet8">
    <tabColor rgb="FF92D050"/>
  </sheetPr>
  <dimension ref="A1:D19"/>
  <sheetViews>
    <sheetView zoomScale="80" zoomScaleNormal="80" zoomScalePageLayoutView="0" workbookViewId="0" topLeftCell="A1">
      <selection activeCell="A1" sqref="A1"/>
    </sheetView>
  </sheetViews>
  <sheetFormatPr defaultColWidth="9.140625" defaultRowHeight="15"/>
  <cols>
    <col min="1" max="1" width="2.140625" style="92" customWidth="1"/>
    <col min="2" max="2" width="4.140625" style="92" customWidth="1"/>
    <col min="3" max="3" width="81.00390625" style="92" customWidth="1"/>
    <col min="4" max="4" width="2.00390625" style="92" customWidth="1"/>
    <col min="5" max="16384" width="9.00390625" style="92" customWidth="1"/>
  </cols>
  <sheetData>
    <row r="1" spans="1:4" ht="13.5">
      <c r="A1" s="121"/>
      <c r="B1" s="122"/>
      <c r="C1" s="122"/>
      <c r="D1" s="123"/>
    </row>
    <row r="2" spans="1:4" s="91" customFormat="1" ht="17.25">
      <c r="A2" s="192" t="s">
        <v>110</v>
      </c>
      <c r="B2" s="193"/>
      <c r="C2" s="193"/>
      <c r="D2" s="124"/>
    </row>
    <row r="3" spans="1:4" ht="28.5" customHeight="1">
      <c r="A3" s="110"/>
      <c r="B3" s="194" t="s">
        <v>117</v>
      </c>
      <c r="C3" s="195"/>
      <c r="D3" s="111"/>
    </row>
    <row r="4" spans="1:4" ht="147" customHeight="1">
      <c r="A4" s="110"/>
      <c r="B4" s="196" t="s">
        <v>116</v>
      </c>
      <c r="C4" s="197"/>
      <c r="D4" s="111"/>
    </row>
    <row r="5" spans="1:4" ht="9" customHeight="1">
      <c r="A5" s="110"/>
      <c r="B5" s="112"/>
      <c r="C5" s="113"/>
      <c r="D5" s="111"/>
    </row>
    <row r="6" spans="1:4" ht="17.25">
      <c r="A6" s="192" t="s">
        <v>111</v>
      </c>
      <c r="B6" s="193"/>
      <c r="C6" s="193"/>
      <c r="D6" s="111"/>
    </row>
    <row r="7" spans="1:4" s="93" customFormat="1" ht="28.5" customHeight="1">
      <c r="A7" s="114"/>
      <c r="B7" s="194" t="s">
        <v>125</v>
      </c>
      <c r="C7" s="195"/>
      <c r="D7" s="115"/>
    </row>
    <row r="8" spans="1:4" s="93" customFormat="1" ht="9" customHeight="1">
      <c r="A8" s="114"/>
      <c r="B8" s="99"/>
      <c r="C8" s="116"/>
      <c r="D8" s="115"/>
    </row>
    <row r="9" spans="1:4" s="93" customFormat="1" ht="14.25">
      <c r="A9" s="114"/>
      <c r="B9" s="188" t="s">
        <v>113</v>
      </c>
      <c r="C9" s="189"/>
      <c r="D9" s="115"/>
    </row>
    <row r="10" spans="1:4" s="93" customFormat="1" ht="61.5" customHeight="1">
      <c r="A10" s="114"/>
      <c r="B10" s="135"/>
      <c r="C10" s="136" t="s">
        <v>126</v>
      </c>
      <c r="D10" s="115"/>
    </row>
    <row r="11" spans="1:4" s="93" customFormat="1" ht="9" customHeight="1">
      <c r="A11" s="114"/>
      <c r="B11" s="116"/>
      <c r="C11" s="99"/>
      <c r="D11" s="115"/>
    </row>
    <row r="12" spans="1:4" s="93" customFormat="1" ht="14.25">
      <c r="A12" s="114"/>
      <c r="B12" s="188" t="s">
        <v>114</v>
      </c>
      <c r="C12" s="189"/>
      <c r="D12" s="115"/>
    </row>
    <row r="13" spans="1:4" s="93" customFormat="1" ht="46.5" customHeight="1">
      <c r="A13" s="114"/>
      <c r="B13" s="135"/>
      <c r="C13" s="137" t="s">
        <v>118</v>
      </c>
      <c r="D13" s="115"/>
    </row>
    <row r="14" spans="1:4" s="93" customFormat="1" ht="9" customHeight="1">
      <c r="A14" s="114"/>
      <c r="B14" s="99"/>
      <c r="C14" s="116"/>
      <c r="D14" s="115"/>
    </row>
    <row r="15" spans="1:4" s="93" customFormat="1" ht="14.25">
      <c r="A15" s="114"/>
      <c r="B15" s="188" t="s">
        <v>115</v>
      </c>
      <c r="C15" s="189"/>
      <c r="D15" s="115"/>
    </row>
    <row r="16" spans="1:4" s="93" customFormat="1" ht="150" customHeight="1">
      <c r="A16" s="114"/>
      <c r="B16" s="135"/>
      <c r="C16" s="136" t="s">
        <v>127</v>
      </c>
      <c r="D16" s="115"/>
    </row>
    <row r="17" spans="1:4" s="93" customFormat="1" ht="9" customHeight="1">
      <c r="A17" s="114"/>
      <c r="B17" s="116"/>
      <c r="C17" s="117"/>
      <c r="D17" s="115"/>
    </row>
    <row r="18" spans="1:4" s="93" customFormat="1" ht="14.25">
      <c r="A18" s="190" t="s">
        <v>119</v>
      </c>
      <c r="B18" s="191"/>
      <c r="C18" s="191"/>
      <c r="D18" s="115"/>
    </row>
    <row r="19" spans="1:4" ht="9" customHeight="1">
      <c r="A19" s="118"/>
      <c r="B19" s="119"/>
      <c r="C19" s="119"/>
      <c r="D19" s="120"/>
    </row>
  </sheetData>
  <sheetProtection password="CC3D" sheet="1"/>
  <mergeCells count="9">
    <mergeCell ref="B12:C12"/>
    <mergeCell ref="A18:C18"/>
    <mergeCell ref="B15:C15"/>
    <mergeCell ref="A2:C2"/>
    <mergeCell ref="A6:C6"/>
    <mergeCell ref="B7:C7"/>
    <mergeCell ref="B3:C3"/>
    <mergeCell ref="B4:C4"/>
    <mergeCell ref="B9:C9"/>
  </mergeCells>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sheetPr codeName="Sheet4">
    <tabColor rgb="FF92D050"/>
  </sheetPr>
  <dimension ref="A1:M750"/>
  <sheetViews>
    <sheetView zoomScale="80" zoomScaleNormal="80" zoomScalePageLayoutView="0" workbookViewId="0" topLeftCell="A1">
      <selection activeCell="A1" sqref="A1:M2"/>
    </sheetView>
  </sheetViews>
  <sheetFormatPr defaultColWidth="9.140625" defaultRowHeight="15"/>
  <cols>
    <col min="1" max="1" width="3.421875" style="138" bestFit="1" customWidth="1"/>
    <col min="2" max="2" width="4.421875" style="138" customWidth="1"/>
    <col min="3" max="7" width="9.00390625" style="138" customWidth="1"/>
    <col min="8" max="8" width="9.00390625" style="139" customWidth="1"/>
    <col min="9" max="9" width="1.57421875" style="138" customWidth="1"/>
    <col min="10" max="12" width="9.00390625" style="138" customWidth="1"/>
    <col min="13" max="13" width="5.00390625" style="138" customWidth="1"/>
    <col min="14" max="14" width="6.421875" style="138" customWidth="1"/>
    <col min="15" max="15" width="1.421875" style="138" customWidth="1"/>
    <col min="16" max="16384" width="9.00390625" style="138" customWidth="1"/>
  </cols>
  <sheetData>
    <row r="1" spans="1:13" ht="13.5">
      <c r="A1" s="208" t="s">
        <v>95</v>
      </c>
      <c r="B1" s="208"/>
      <c r="C1" s="208"/>
      <c r="D1" s="208"/>
      <c r="E1" s="208"/>
      <c r="F1" s="208"/>
      <c r="G1" s="208"/>
      <c r="H1" s="208"/>
      <c r="I1" s="208"/>
      <c r="J1" s="208"/>
      <c r="K1" s="208"/>
      <c r="L1" s="208"/>
      <c r="M1" s="208"/>
    </row>
    <row r="2" spans="1:13" ht="13.5">
      <c r="A2" s="208"/>
      <c r="B2" s="208"/>
      <c r="C2" s="208"/>
      <c r="D2" s="208"/>
      <c r="E2" s="208"/>
      <c r="F2" s="208"/>
      <c r="G2" s="208"/>
      <c r="H2" s="208"/>
      <c r="I2" s="208"/>
      <c r="J2" s="208"/>
      <c r="K2" s="208"/>
      <c r="L2" s="208"/>
      <c r="M2" s="208"/>
    </row>
    <row r="4" spans="1:13" ht="27.75" customHeight="1">
      <c r="A4" s="215" t="s">
        <v>103</v>
      </c>
      <c r="B4" s="215"/>
      <c r="C4" s="215"/>
      <c r="D4" s="215"/>
      <c r="E4" s="215"/>
      <c r="F4" s="215"/>
      <c r="G4" s="215"/>
      <c r="H4" s="215"/>
      <c r="I4" s="215"/>
      <c r="J4" s="215"/>
      <c r="K4" s="215"/>
      <c r="L4" s="215"/>
      <c r="M4" s="215"/>
    </row>
    <row r="5" spans="1:13" ht="27.75" customHeight="1">
      <c r="A5" s="140"/>
      <c r="B5" s="214" t="s">
        <v>120</v>
      </c>
      <c r="C5" s="213"/>
      <c r="D5" s="213"/>
      <c r="E5" s="213"/>
      <c r="F5" s="213"/>
      <c r="G5" s="213"/>
      <c r="H5" s="213"/>
      <c r="I5" s="213"/>
      <c r="J5" s="213"/>
      <c r="K5" s="213"/>
      <c r="L5" s="213"/>
      <c r="M5" s="213"/>
    </row>
    <row r="6" spans="1:13" ht="14.25">
      <c r="A6" s="140"/>
      <c r="B6" s="140"/>
      <c r="C6" s="213" t="s">
        <v>104</v>
      </c>
      <c r="D6" s="213"/>
      <c r="E6" s="213"/>
      <c r="F6" s="213"/>
      <c r="G6" s="213"/>
      <c r="H6" s="213"/>
      <c r="I6" s="213"/>
      <c r="J6" s="213"/>
      <c r="K6" s="213"/>
      <c r="L6" s="213"/>
      <c r="M6" s="213"/>
    </row>
    <row r="7" spans="1:13" ht="13.5">
      <c r="A7" s="140"/>
      <c r="B7" s="140"/>
      <c r="C7" s="213" t="s">
        <v>107</v>
      </c>
      <c r="D7" s="213"/>
      <c r="E7" s="213"/>
      <c r="F7" s="213"/>
      <c r="G7" s="213"/>
      <c r="H7" s="213"/>
      <c r="I7" s="213"/>
      <c r="J7" s="213"/>
      <c r="K7" s="213"/>
      <c r="L7" s="213"/>
      <c r="M7" s="213"/>
    </row>
    <row r="8" spans="1:13" ht="14.25">
      <c r="A8" s="140"/>
      <c r="B8" s="140"/>
      <c r="C8" s="213" t="s">
        <v>105</v>
      </c>
      <c r="D8" s="213"/>
      <c r="E8" s="213"/>
      <c r="F8" s="213"/>
      <c r="G8" s="213"/>
      <c r="H8" s="213"/>
      <c r="I8" s="213"/>
      <c r="J8" s="213"/>
      <c r="K8" s="213"/>
      <c r="L8" s="213"/>
      <c r="M8" s="213"/>
    </row>
    <row r="9" spans="1:13" ht="13.5">
      <c r="A9" s="140"/>
      <c r="B9" s="140"/>
      <c r="C9" s="213" t="s">
        <v>108</v>
      </c>
      <c r="D9" s="213"/>
      <c r="E9" s="213"/>
      <c r="F9" s="213"/>
      <c r="G9" s="213"/>
      <c r="H9" s="213"/>
      <c r="I9" s="213"/>
      <c r="J9" s="213"/>
      <c r="K9" s="213"/>
      <c r="L9" s="213"/>
      <c r="M9" s="213"/>
    </row>
    <row r="10" spans="1:13" ht="14.25">
      <c r="A10" s="141"/>
      <c r="B10" s="141"/>
      <c r="C10" s="213" t="s">
        <v>106</v>
      </c>
      <c r="D10" s="213"/>
      <c r="E10" s="213"/>
      <c r="F10" s="213"/>
      <c r="G10" s="213"/>
      <c r="H10" s="213"/>
      <c r="I10" s="213"/>
      <c r="J10" s="213"/>
      <c r="K10" s="213"/>
      <c r="L10" s="213"/>
      <c r="M10" s="213"/>
    </row>
    <row r="11" spans="1:13" ht="13.5">
      <c r="A11" s="141"/>
      <c r="B11" s="141"/>
      <c r="C11" s="213" t="s">
        <v>109</v>
      </c>
      <c r="D11" s="213"/>
      <c r="E11" s="213"/>
      <c r="F11" s="213"/>
      <c r="G11" s="213"/>
      <c r="H11" s="213"/>
      <c r="I11" s="213"/>
      <c r="J11" s="213"/>
      <c r="K11" s="213"/>
      <c r="L11" s="213"/>
      <c r="M11" s="213"/>
    </row>
    <row r="12" ht="14.25" thickBot="1"/>
    <row r="13" spans="1:13" ht="13.5">
      <c r="A13" s="204" t="s">
        <v>93</v>
      </c>
      <c r="B13" s="205"/>
      <c r="C13" s="205"/>
      <c r="D13" s="205"/>
      <c r="E13" s="142"/>
      <c r="F13" s="142"/>
      <c r="G13" s="142"/>
      <c r="H13" s="143"/>
      <c r="I13" s="142"/>
      <c r="J13" s="142"/>
      <c r="K13" s="142"/>
      <c r="L13" s="142"/>
      <c r="M13" s="144"/>
    </row>
    <row r="14" spans="1:13" ht="13.5">
      <c r="A14" s="206"/>
      <c r="B14" s="207"/>
      <c r="C14" s="207"/>
      <c r="D14" s="207"/>
      <c r="E14" s="145"/>
      <c r="F14" s="145"/>
      <c r="G14" s="145"/>
      <c r="H14" s="146"/>
      <c r="I14" s="145"/>
      <c r="J14" s="145"/>
      <c r="K14" s="145"/>
      <c r="L14" s="145"/>
      <c r="M14" s="147"/>
    </row>
    <row r="15" spans="1:13" ht="13.5">
      <c r="A15" s="148"/>
      <c r="B15" s="145"/>
      <c r="C15" s="145"/>
      <c r="D15" s="145"/>
      <c r="E15" s="145"/>
      <c r="F15" s="145"/>
      <c r="G15" s="145"/>
      <c r="H15" s="146"/>
      <c r="I15" s="145"/>
      <c r="J15" s="145"/>
      <c r="K15" s="145"/>
      <c r="L15" s="145"/>
      <c r="M15" s="147"/>
    </row>
    <row r="16" spans="1:13" ht="13.5">
      <c r="A16" s="148"/>
      <c r="B16" s="145"/>
      <c r="C16" s="149" t="s">
        <v>31</v>
      </c>
      <c r="D16" s="150">
        <f>IF('計算'!A47="","",'計算'!A47)</f>
      </c>
      <c r="E16" s="151" t="s">
        <v>0</v>
      </c>
      <c r="F16" s="150">
        <f>IF('計算'!B47="","",'計算'!B47)</f>
      </c>
      <c r="G16" s="151" t="s">
        <v>1</v>
      </c>
      <c r="H16" s="150"/>
      <c r="I16" s="145"/>
      <c r="J16" s="145"/>
      <c r="K16" s="145"/>
      <c r="L16" s="145"/>
      <c r="M16" s="147"/>
    </row>
    <row r="17" spans="1:13" ht="13.5">
      <c r="A17" s="148"/>
      <c r="B17" s="145"/>
      <c r="C17" s="149" t="s">
        <v>32</v>
      </c>
      <c r="D17" s="201"/>
      <c r="E17" s="201"/>
      <c r="F17" s="201"/>
      <c r="G17" s="151" t="s">
        <v>2</v>
      </c>
      <c r="H17" s="150"/>
      <c r="I17" s="145"/>
      <c r="J17" s="145"/>
      <c r="K17" s="145"/>
      <c r="L17" s="145"/>
      <c r="M17" s="147"/>
    </row>
    <row r="18" spans="1:13" ht="13.5">
      <c r="A18" s="148"/>
      <c r="B18" s="145"/>
      <c r="C18" s="152"/>
      <c r="D18" s="145"/>
      <c r="E18" s="145"/>
      <c r="F18" s="145"/>
      <c r="G18" s="145"/>
      <c r="H18" s="146"/>
      <c r="I18" s="145"/>
      <c r="J18" s="145"/>
      <c r="K18" s="145"/>
      <c r="L18" s="145"/>
      <c r="M18" s="147"/>
    </row>
    <row r="19" spans="1:13" ht="13.5">
      <c r="A19" s="148"/>
      <c r="B19" s="209" t="s">
        <v>33</v>
      </c>
      <c r="C19" s="209"/>
      <c r="D19" s="209"/>
      <c r="E19" s="145"/>
      <c r="F19" s="145"/>
      <c r="G19" s="145"/>
      <c r="H19" s="146"/>
      <c r="I19" s="145"/>
      <c r="J19" s="145"/>
      <c r="K19" s="145"/>
      <c r="L19" s="145"/>
      <c r="M19" s="147"/>
    </row>
    <row r="20" spans="1:13" ht="10.5" customHeight="1">
      <c r="A20" s="148"/>
      <c r="B20" s="145"/>
      <c r="C20" s="145"/>
      <c r="D20" s="145"/>
      <c r="E20" s="145"/>
      <c r="F20" s="145"/>
      <c r="G20" s="145"/>
      <c r="H20" s="146"/>
      <c r="I20" s="145"/>
      <c r="J20" s="145"/>
      <c r="K20" s="145"/>
      <c r="L20" s="145"/>
      <c r="M20" s="147"/>
    </row>
    <row r="21" spans="1:13" ht="14.25" thickBot="1">
      <c r="A21" s="148"/>
      <c r="B21" s="153" t="s">
        <v>34</v>
      </c>
      <c r="C21" s="154"/>
      <c r="D21" s="155"/>
      <c r="E21" s="156" t="s">
        <v>80</v>
      </c>
      <c r="F21" s="157" t="s">
        <v>79</v>
      </c>
      <c r="G21" s="156" t="s">
        <v>39</v>
      </c>
      <c r="H21" s="146"/>
      <c r="I21" s="145"/>
      <c r="J21" s="145"/>
      <c r="K21" s="145"/>
      <c r="L21" s="145"/>
      <c r="M21" s="147"/>
    </row>
    <row r="22" spans="1:13" ht="14.25" thickTop="1">
      <c r="A22" s="148"/>
      <c r="B22" s="158" t="s">
        <v>42</v>
      </c>
      <c r="C22" s="210" t="s">
        <v>36</v>
      </c>
      <c r="D22" s="210"/>
      <c r="E22" s="159">
        <f>IF('計算'!R47="","",'計算'!R47)</f>
      </c>
      <c r="F22" s="159">
        <f>IF('計算'!AD47="","",'計算'!AD47)</f>
      </c>
      <c r="G22" s="160"/>
      <c r="H22" s="146"/>
      <c r="I22" s="145"/>
      <c r="J22" s="145"/>
      <c r="K22" s="145"/>
      <c r="L22" s="145"/>
      <c r="M22" s="147"/>
    </row>
    <row r="23" spans="1:13" ht="13.5">
      <c r="A23" s="148"/>
      <c r="B23" s="161" t="s">
        <v>35</v>
      </c>
      <c r="C23" s="199" t="s">
        <v>37</v>
      </c>
      <c r="D23" s="199"/>
      <c r="E23" s="162">
        <f>IF('計算'!S47="","",'計算'!S47)</f>
      </c>
      <c r="F23" s="163">
        <f>IF('計算'!AE47="","",'計算'!AE47)</f>
      </c>
      <c r="G23" s="164"/>
      <c r="H23" s="146"/>
      <c r="I23" s="145"/>
      <c r="J23" s="145"/>
      <c r="K23" s="145"/>
      <c r="L23" s="145"/>
      <c r="M23" s="147"/>
    </row>
    <row r="24" spans="1:13" ht="13.5">
      <c r="A24" s="148"/>
      <c r="B24" s="161" t="s">
        <v>43</v>
      </c>
      <c r="C24" s="199" t="s">
        <v>38</v>
      </c>
      <c r="D24" s="199"/>
      <c r="E24" s="162">
        <f>IF('計算'!T47="","",'計算'!T47)</f>
      </c>
      <c r="F24" s="163">
        <f>IF('計算'!AF47="","",'計算'!AF47)</f>
      </c>
      <c r="G24" s="164"/>
      <c r="H24" s="146"/>
      <c r="I24" s="145"/>
      <c r="J24" s="145"/>
      <c r="K24" s="145"/>
      <c r="L24" s="145"/>
      <c r="M24" s="147"/>
    </row>
    <row r="25" spans="1:13" ht="13.5">
      <c r="A25" s="148"/>
      <c r="B25" s="145"/>
      <c r="C25" s="145"/>
      <c r="D25" s="145"/>
      <c r="E25" s="145"/>
      <c r="F25" s="145"/>
      <c r="G25" s="145"/>
      <c r="H25" s="146"/>
      <c r="I25" s="145"/>
      <c r="J25" s="145"/>
      <c r="K25" s="145"/>
      <c r="L25" s="145"/>
      <c r="M25" s="147"/>
    </row>
    <row r="26" spans="1:13" ht="13.5">
      <c r="A26" s="148"/>
      <c r="B26" s="198" t="s">
        <v>40</v>
      </c>
      <c r="C26" s="198"/>
      <c r="D26" s="198"/>
      <c r="E26" s="198"/>
      <c r="F26" s="198"/>
      <c r="G26" s="198"/>
      <c r="H26" s="198"/>
      <c r="I26" s="165"/>
      <c r="J26" s="165"/>
      <c r="K26" s="145"/>
      <c r="L26" s="145"/>
      <c r="M26" s="147"/>
    </row>
    <row r="27" spans="1:13" ht="13.5" customHeight="1">
      <c r="A27" s="148"/>
      <c r="B27" s="211" t="s">
        <v>96</v>
      </c>
      <c r="C27" s="211"/>
      <c r="D27" s="211"/>
      <c r="E27" s="211"/>
      <c r="F27" s="211"/>
      <c r="G27" s="211"/>
      <c r="H27" s="211"/>
      <c r="I27" s="166"/>
      <c r="J27" s="166"/>
      <c r="K27" s="145"/>
      <c r="L27" s="145"/>
      <c r="M27" s="147"/>
    </row>
    <row r="28" spans="1:13" ht="13.5" customHeight="1">
      <c r="A28" s="148"/>
      <c r="B28" s="211" t="s">
        <v>41</v>
      </c>
      <c r="C28" s="211"/>
      <c r="D28" s="211"/>
      <c r="E28" s="211"/>
      <c r="F28" s="211"/>
      <c r="G28" s="211"/>
      <c r="H28" s="211"/>
      <c r="I28" s="166"/>
      <c r="J28" s="166"/>
      <c r="K28" s="145"/>
      <c r="L28" s="145"/>
      <c r="M28" s="147"/>
    </row>
    <row r="29" spans="1:13" ht="13.5">
      <c r="A29" s="148"/>
      <c r="B29" s="211"/>
      <c r="C29" s="211"/>
      <c r="D29" s="211"/>
      <c r="E29" s="211"/>
      <c r="F29" s="211"/>
      <c r="G29" s="211"/>
      <c r="H29" s="211"/>
      <c r="I29" s="145"/>
      <c r="J29" s="145"/>
      <c r="K29" s="145"/>
      <c r="L29" s="145"/>
      <c r="M29" s="147"/>
    </row>
    <row r="30" spans="1:13" ht="14.25" thickBot="1">
      <c r="A30" s="167"/>
      <c r="B30" s="168"/>
      <c r="C30" s="168"/>
      <c r="D30" s="168"/>
      <c r="E30" s="168"/>
      <c r="F30" s="168"/>
      <c r="G30" s="168"/>
      <c r="H30" s="169"/>
      <c r="I30" s="168"/>
      <c r="J30" s="168"/>
      <c r="K30" s="168"/>
      <c r="L30" s="168"/>
      <c r="M30" s="170"/>
    </row>
    <row r="32" spans="1:8" ht="13.5">
      <c r="A32" s="138">
        <v>1</v>
      </c>
      <c r="C32" s="149" t="s">
        <v>31</v>
      </c>
      <c r="D32" s="150">
        <f>IF('計算'!A2="","",'計算'!A2)</f>
      </c>
      <c r="E32" s="151" t="s">
        <v>0</v>
      </c>
      <c r="F32" s="150">
        <f>IF('計算'!B2="","",'計算'!B2)</f>
      </c>
      <c r="G32" s="151" t="s">
        <v>1</v>
      </c>
      <c r="H32" s="150">
        <f>IF('計算'!C2="","",'計算'!C2)</f>
      </c>
    </row>
    <row r="33" spans="3:8" ht="13.5">
      <c r="C33" s="149" t="s">
        <v>32</v>
      </c>
      <c r="D33" s="201">
        <f>IF('計算'!D2="","",'計算'!D2)</f>
      </c>
      <c r="E33" s="201"/>
      <c r="F33" s="201"/>
      <c r="G33" s="151" t="s">
        <v>2</v>
      </c>
      <c r="H33" s="150">
        <f>IF('計算'!E2="","",'計算'!E2)</f>
      </c>
    </row>
    <row r="34" ht="13.5">
      <c r="C34" s="171"/>
    </row>
    <row r="35" spans="2:4" ht="13.5">
      <c r="B35" s="200" t="s">
        <v>33</v>
      </c>
      <c r="C35" s="200"/>
      <c r="D35" s="200"/>
    </row>
    <row r="36" ht="10.5" customHeight="1"/>
    <row r="37" spans="2:7" ht="14.25" thickBot="1">
      <c r="B37" s="202" t="s">
        <v>34</v>
      </c>
      <c r="C37" s="203"/>
      <c r="D37" s="212"/>
      <c r="E37" s="156" t="s">
        <v>80</v>
      </c>
      <c r="F37" s="157" t="s">
        <v>79</v>
      </c>
      <c r="G37" s="156" t="s">
        <v>39</v>
      </c>
    </row>
    <row r="38" spans="2:7" ht="14.25" thickTop="1">
      <c r="B38" s="158" t="s">
        <v>42</v>
      </c>
      <c r="C38" s="210" t="s">
        <v>36</v>
      </c>
      <c r="D38" s="210"/>
      <c r="E38" s="159">
        <f>IF('計算'!R2="","",'計算'!R2)</f>
      </c>
      <c r="F38" s="159">
        <f>IF('計算'!AD2="","",'計算'!AD2)</f>
      </c>
      <c r="G38" s="160">
        <f>IF('計算'!$Q$47=0,"",IF('計算'!M2&lt;5,"*1",""))&amp;IF('計算'!$AC$47=0,"",IF('計算'!Y2&lt;5,"*2",""))</f>
      </c>
    </row>
    <row r="39" spans="2:7" ht="13.5">
      <c r="B39" s="161" t="s">
        <v>35</v>
      </c>
      <c r="C39" s="199" t="s">
        <v>37</v>
      </c>
      <c r="D39" s="199"/>
      <c r="E39" s="162">
        <f>IF('計算'!S2="","",'計算'!S2)</f>
      </c>
      <c r="F39" s="163">
        <f>IF('計算'!AE2="","",'計算'!AE2)</f>
      </c>
      <c r="G39" s="164">
        <f>IF('計算'!$Q$47=0,"",IF('計算'!O2&lt;5,"*1",""))&amp;IF('計算'!$AC$47=0,"",IF('計算'!AA2&lt;5,"*2",""))</f>
      </c>
    </row>
    <row r="40" spans="2:7" ht="13.5">
      <c r="B40" s="161" t="s">
        <v>43</v>
      </c>
      <c r="C40" s="199" t="s">
        <v>38</v>
      </c>
      <c r="D40" s="199"/>
      <c r="E40" s="162">
        <f>IF('計算'!T2="","",'計算'!T2)</f>
      </c>
      <c r="F40" s="163">
        <f>IF('計算'!AF2="","",'計算'!AF2)</f>
      </c>
      <c r="G40" s="164">
        <f>IF('計算'!$Q$47=0,"",IF('計算'!Q2&lt;5,"*1",""))&amp;IF('計算'!$AC$47=0,"",IF('計算'!AC2&lt;5,"*2",""))</f>
      </c>
    </row>
    <row r="42" spans="2:10" ht="13.5">
      <c r="B42" s="198" t="s">
        <v>40</v>
      </c>
      <c r="C42" s="198"/>
      <c r="D42" s="198"/>
      <c r="E42" s="198"/>
      <c r="F42" s="198"/>
      <c r="G42" s="198"/>
      <c r="H42" s="198"/>
      <c r="I42" s="172"/>
      <c r="J42" s="172"/>
    </row>
    <row r="43" spans="2:10" ht="13.5" customHeight="1">
      <c r="B43" s="211" t="s">
        <v>96</v>
      </c>
      <c r="C43" s="211"/>
      <c r="D43" s="211"/>
      <c r="E43" s="211"/>
      <c r="F43" s="211"/>
      <c r="G43" s="211"/>
      <c r="H43" s="211"/>
      <c r="I43" s="173"/>
      <c r="J43" s="173"/>
    </row>
    <row r="44" spans="2:10" ht="13.5">
      <c r="B44" s="211" t="s">
        <v>41</v>
      </c>
      <c r="C44" s="211"/>
      <c r="D44" s="211"/>
      <c r="E44" s="211"/>
      <c r="F44" s="211"/>
      <c r="G44" s="211"/>
      <c r="H44" s="211"/>
      <c r="I44" s="173"/>
      <c r="J44" s="173"/>
    </row>
    <row r="45" spans="2:8" ht="13.5">
      <c r="B45" s="211"/>
      <c r="C45" s="211"/>
      <c r="D45" s="211"/>
      <c r="E45" s="211"/>
      <c r="F45" s="211"/>
      <c r="G45" s="211"/>
      <c r="H45" s="211"/>
    </row>
    <row r="46" spans="1:13" ht="13.5">
      <c r="A46" s="174"/>
      <c r="B46" s="174"/>
      <c r="C46" s="174"/>
      <c r="D46" s="174"/>
      <c r="E46" s="174"/>
      <c r="F46" s="174"/>
      <c r="G46" s="174"/>
      <c r="H46" s="175"/>
      <c r="I46" s="174"/>
      <c r="J46" s="174"/>
      <c r="K46" s="174"/>
      <c r="L46" s="174"/>
      <c r="M46" s="174"/>
    </row>
    <row r="48" spans="1:8" ht="13.5">
      <c r="A48" s="138">
        <v>2</v>
      </c>
      <c r="C48" s="149" t="s">
        <v>31</v>
      </c>
      <c r="D48" s="150">
        <f>IF('計算'!A3="","",'計算'!A18)</f>
      </c>
      <c r="E48" s="151" t="s">
        <v>0</v>
      </c>
      <c r="F48" s="150">
        <f>IF('計算'!B3="","",'計算'!B3)</f>
      </c>
      <c r="G48" s="151" t="s">
        <v>1</v>
      </c>
      <c r="H48" s="150">
        <f>IF('計算'!C3="","",'計算'!C3)</f>
      </c>
    </row>
    <row r="49" spans="3:8" ht="13.5" customHeight="1">
      <c r="C49" s="149" t="s">
        <v>32</v>
      </c>
      <c r="D49" s="201">
        <f>IF('計算'!D3="","",'計算'!D3)</f>
      </c>
      <c r="E49" s="201"/>
      <c r="F49" s="201"/>
      <c r="G49" s="151" t="s">
        <v>2</v>
      </c>
      <c r="H49" s="150">
        <f>IF('計算'!E3="","",'計算'!E3)</f>
      </c>
    </row>
    <row r="50" ht="13.5">
      <c r="C50" s="171"/>
    </row>
    <row r="51" spans="2:4" ht="13.5">
      <c r="B51" s="200" t="s">
        <v>33</v>
      </c>
      <c r="C51" s="200"/>
      <c r="D51" s="200"/>
    </row>
    <row r="52" ht="10.5" customHeight="1"/>
    <row r="53" spans="2:7" ht="14.25" thickBot="1">
      <c r="B53" s="202" t="s">
        <v>34</v>
      </c>
      <c r="C53" s="203"/>
      <c r="D53" s="212"/>
      <c r="E53" s="156" t="s">
        <v>80</v>
      </c>
      <c r="F53" s="157" t="s">
        <v>79</v>
      </c>
      <c r="G53" s="156" t="s">
        <v>39</v>
      </c>
    </row>
    <row r="54" spans="2:7" ht="14.25" thickTop="1">
      <c r="B54" s="158" t="s">
        <v>42</v>
      </c>
      <c r="C54" s="210" t="s">
        <v>36</v>
      </c>
      <c r="D54" s="210"/>
      <c r="E54" s="159">
        <f>IF('計算'!R3="","",'計算'!R3)</f>
      </c>
      <c r="F54" s="159">
        <f>IF('計算'!AD3="","",'計算'!AD3)</f>
      </c>
      <c r="G54" s="160">
        <f>IF('計算'!$Q$47=0,"",IF('計算'!M3&lt;5,"*1",""))&amp;IF('計算'!$AC$47=0,"",IF('計算'!Y3&lt;5,"*2",""))</f>
      </c>
    </row>
    <row r="55" spans="2:7" ht="13.5">
      <c r="B55" s="161" t="s">
        <v>35</v>
      </c>
      <c r="C55" s="199" t="s">
        <v>37</v>
      </c>
      <c r="D55" s="199"/>
      <c r="E55" s="162">
        <f>IF('計算'!S3="","",'計算'!S3)</f>
      </c>
      <c r="F55" s="163">
        <f>IF('計算'!AE3="","",'計算'!AE3)</f>
      </c>
      <c r="G55" s="164">
        <f>IF('計算'!$Q$47=0,"",IF('計算'!O3&lt;5,"*1",""))&amp;IF('計算'!$AC$47=0,"",IF('計算'!AA3&lt;5,"*2",""))</f>
      </c>
    </row>
    <row r="56" spans="2:7" ht="13.5">
      <c r="B56" s="161" t="s">
        <v>43</v>
      </c>
      <c r="C56" s="199" t="s">
        <v>38</v>
      </c>
      <c r="D56" s="199"/>
      <c r="E56" s="162">
        <f>IF('計算'!T3="","",'計算'!T3)</f>
      </c>
      <c r="F56" s="163">
        <f>IF('計算'!AF3="","",'計算'!AF3)</f>
      </c>
      <c r="G56" s="164">
        <f>IF('計算'!$Q$47=0,"",IF('計算'!Q3&lt;5,"*1",""))&amp;IF('計算'!$AC$47=0,"",IF('計算'!AC3&lt;5,"*2",""))</f>
      </c>
    </row>
    <row r="58" spans="2:10" ht="13.5">
      <c r="B58" s="198" t="s">
        <v>40</v>
      </c>
      <c r="C58" s="198"/>
      <c r="D58" s="198"/>
      <c r="E58" s="198"/>
      <c r="F58" s="198"/>
      <c r="G58" s="198"/>
      <c r="H58" s="198"/>
      <c r="I58" s="172"/>
      <c r="J58" s="172"/>
    </row>
    <row r="59" spans="2:10" ht="13.5" customHeight="1">
      <c r="B59" s="211" t="s">
        <v>96</v>
      </c>
      <c r="C59" s="211"/>
      <c r="D59" s="211"/>
      <c r="E59" s="211"/>
      <c r="F59" s="211"/>
      <c r="G59" s="211"/>
      <c r="H59" s="211"/>
      <c r="I59" s="173"/>
      <c r="J59" s="173"/>
    </row>
    <row r="60" spans="2:10" ht="13.5">
      <c r="B60" s="211" t="s">
        <v>41</v>
      </c>
      <c r="C60" s="211"/>
      <c r="D60" s="211"/>
      <c r="E60" s="211"/>
      <c r="F60" s="211"/>
      <c r="G60" s="211"/>
      <c r="H60" s="211"/>
      <c r="I60" s="173"/>
      <c r="J60" s="173"/>
    </row>
    <row r="61" spans="2:8" ht="13.5">
      <c r="B61" s="211"/>
      <c r="C61" s="211"/>
      <c r="D61" s="211"/>
      <c r="E61" s="211"/>
      <c r="F61" s="211"/>
      <c r="G61" s="211"/>
      <c r="H61" s="211"/>
    </row>
    <row r="62" spans="1:13" ht="13.5">
      <c r="A62" s="174"/>
      <c r="B62" s="174"/>
      <c r="C62" s="174"/>
      <c r="D62" s="174"/>
      <c r="E62" s="174"/>
      <c r="F62" s="174"/>
      <c r="G62" s="174"/>
      <c r="H62" s="175"/>
      <c r="I62" s="174"/>
      <c r="J62" s="174"/>
      <c r="K62" s="174"/>
      <c r="L62" s="174"/>
      <c r="M62" s="174"/>
    </row>
    <row r="64" spans="1:8" ht="13.5">
      <c r="A64" s="138">
        <v>3</v>
      </c>
      <c r="C64" s="149" t="s">
        <v>31</v>
      </c>
      <c r="D64" s="150">
        <f>IF('計算'!A4="","",'計算'!A4)</f>
      </c>
      <c r="E64" s="151" t="s">
        <v>0</v>
      </c>
      <c r="F64" s="150">
        <f>IF('計算'!B4="","",'計算'!B4)</f>
      </c>
      <c r="G64" s="151" t="s">
        <v>1</v>
      </c>
      <c r="H64" s="150">
        <f>IF('計算'!C4="","",'計算'!C4)</f>
      </c>
    </row>
    <row r="65" spans="3:8" ht="13.5">
      <c r="C65" s="149" t="s">
        <v>32</v>
      </c>
      <c r="D65" s="201">
        <f>IF('計算'!D4="","",'計算'!D4)</f>
      </c>
      <c r="E65" s="201"/>
      <c r="F65" s="201"/>
      <c r="G65" s="151" t="s">
        <v>2</v>
      </c>
      <c r="H65" s="150">
        <f>IF('計算'!E4="","",'計算'!E4)</f>
      </c>
    </row>
    <row r="66" ht="13.5">
      <c r="C66" s="171"/>
    </row>
    <row r="67" spans="2:4" ht="13.5">
      <c r="B67" s="200" t="s">
        <v>33</v>
      </c>
      <c r="C67" s="200"/>
      <c r="D67" s="200"/>
    </row>
    <row r="68" ht="10.5" customHeight="1"/>
    <row r="69" spans="2:7" ht="14.25" thickBot="1">
      <c r="B69" s="202" t="s">
        <v>34</v>
      </c>
      <c r="C69" s="203"/>
      <c r="D69" s="203"/>
      <c r="E69" s="156" t="s">
        <v>80</v>
      </c>
      <c r="F69" s="157" t="s">
        <v>79</v>
      </c>
      <c r="G69" s="156" t="s">
        <v>39</v>
      </c>
    </row>
    <row r="70" spans="2:7" ht="14.25" thickTop="1">
      <c r="B70" s="158" t="s">
        <v>42</v>
      </c>
      <c r="C70" s="210" t="s">
        <v>36</v>
      </c>
      <c r="D70" s="210"/>
      <c r="E70" s="159">
        <f>IF('計算'!R4="","",'計算'!R4)</f>
      </c>
      <c r="F70" s="159">
        <f>IF('計算'!AD4="","",'計算'!AD4)</f>
      </c>
      <c r="G70" s="160">
        <f>IF('計算'!$Q$47=0,"",IF('計算'!M4&lt;5,"*1",""))&amp;IF('計算'!$AC$47=0,"",IF('計算'!Y4&lt;5,"*2",""))</f>
      </c>
    </row>
    <row r="71" spans="2:7" ht="13.5">
      <c r="B71" s="161" t="s">
        <v>35</v>
      </c>
      <c r="C71" s="199" t="s">
        <v>37</v>
      </c>
      <c r="D71" s="199"/>
      <c r="E71" s="162">
        <f>IF('計算'!S4="","",'計算'!S4)</f>
      </c>
      <c r="F71" s="163">
        <f>IF('計算'!AE4="","",'計算'!AE4)</f>
      </c>
      <c r="G71" s="164">
        <f>IF('計算'!$Q$47=0,"",IF('計算'!O4&lt;5,"*1",""))&amp;IF('計算'!$AC$47=0,"",IF('計算'!AA4&lt;5,"*2",""))</f>
      </c>
    </row>
    <row r="72" spans="2:7" ht="13.5">
      <c r="B72" s="161" t="s">
        <v>43</v>
      </c>
      <c r="C72" s="199" t="s">
        <v>38</v>
      </c>
      <c r="D72" s="199"/>
      <c r="E72" s="162">
        <f>IF('計算'!T4="","",'計算'!T4)</f>
      </c>
      <c r="F72" s="163">
        <f>IF('計算'!AF4="","",'計算'!AF4)</f>
      </c>
      <c r="G72" s="164">
        <f>IF('計算'!$Q$47=0,"",IF('計算'!Q4&lt;5,"*1",""))&amp;IF('計算'!$AC$47=0,"",IF('計算'!AC4&lt;5,"*2",""))</f>
      </c>
    </row>
    <row r="74" spans="2:10" ht="13.5">
      <c r="B74" s="198" t="s">
        <v>40</v>
      </c>
      <c r="C74" s="198"/>
      <c r="D74" s="198"/>
      <c r="E74" s="198"/>
      <c r="F74" s="198"/>
      <c r="G74" s="198"/>
      <c r="H74" s="198"/>
      <c r="I74" s="172"/>
      <c r="J74" s="172"/>
    </row>
    <row r="75" spans="2:10" ht="13.5" customHeight="1">
      <c r="B75" s="211" t="s">
        <v>96</v>
      </c>
      <c r="C75" s="211"/>
      <c r="D75" s="211"/>
      <c r="E75" s="211"/>
      <c r="F75" s="211"/>
      <c r="G75" s="211"/>
      <c r="H75" s="211"/>
      <c r="I75" s="173"/>
      <c r="J75" s="173"/>
    </row>
    <row r="76" spans="2:10" ht="13.5">
      <c r="B76" s="211" t="s">
        <v>41</v>
      </c>
      <c r="C76" s="211"/>
      <c r="D76" s="211"/>
      <c r="E76" s="211"/>
      <c r="F76" s="211"/>
      <c r="G76" s="211"/>
      <c r="H76" s="211"/>
      <c r="I76" s="173"/>
      <c r="J76" s="173"/>
    </row>
    <row r="77" spans="2:8" ht="13.5">
      <c r="B77" s="211"/>
      <c r="C77" s="211"/>
      <c r="D77" s="211"/>
      <c r="E77" s="211"/>
      <c r="F77" s="211"/>
      <c r="G77" s="211"/>
      <c r="H77" s="211"/>
    </row>
    <row r="78" spans="1:13" ht="13.5">
      <c r="A78" s="174"/>
      <c r="B78" s="174"/>
      <c r="C78" s="174"/>
      <c r="D78" s="174"/>
      <c r="E78" s="174"/>
      <c r="F78" s="174"/>
      <c r="G78" s="174"/>
      <c r="H78" s="175"/>
      <c r="I78" s="174"/>
      <c r="J78" s="174"/>
      <c r="K78" s="174"/>
      <c r="L78" s="174"/>
      <c r="M78" s="174"/>
    </row>
    <row r="80" spans="1:8" ht="13.5">
      <c r="A80" s="138">
        <v>4</v>
      </c>
      <c r="C80" s="149" t="s">
        <v>31</v>
      </c>
      <c r="D80" s="150">
        <f>IF('計算'!A5="","",'計算'!A5)</f>
      </c>
      <c r="E80" s="151" t="s">
        <v>0</v>
      </c>
      <c r="F80" s="150">
        <f>IF('計算'!B5="","",'計算'!B5)</f>
      </c>
      <c r="G80" s="151" t="s">
        <v>1</v>
      </c>
      <c r="H80" s="150">
        <f>IF('計算'!C5="","",'計算'!C5)</f>
      </c>
    </row>
    <row r="81" spans="3:8" ht="13.5">
      <c r="C81" s="149" t="s">
        <v>32</v>
      </c>
      <c r="D81" s="201">
        <f>IF('計算'!D5="","",'計算'!D5)</f>
      </c>
      <c r="E81" s="201"/>
      <c r="F81" s="201"/>
      <c r="G81" s="151" t="s">
        <v>2</v>
      </c>
      <c r="H81" s="150">
        <f>IF('計算'!E5="","",'計算'!E5)</f>
      </c>
    </row>
    <row r="82" ht="13.5">
      <c r="C82" s="171"/>
    </row>
    <row r="83" spans="2:4" ht="13.5">
      <c r="B83" s="200" t="s">
        <v>33</v>
      </c>
      <c r="C83" s="200"/>
      <c r="D83" s="200"/>
    </row>
    <row r="84" ht="10.5" customHeight="1"/>
    <row r="85" spans="2:7" ht="14.25" thickBot="1">
      <c r="B85" s="202" t="s">
        <v>34</v>
      </c>
      <c r="C85" s="203"/>
      <c r="D85" s="203"/>
      <c r="E85" s="156" t="s">
        <v>80</v>
      </c>
      <c r="F85" s="157" t="s">
        <v>79</v>
      </c>
      <c r="G85" s="156" t="s">
        <v>39</v>
      </c>
    </row>
    <row r="86" spans="2:7" ht="14.25" thickTop="1">
      <c r="B86" s="158" t="s">
        <v>42</v>
      </c>
      <c r="C86" s="210" t="s">
        <v>36</v>
      </c>
      <c r="D86" s="210"/>
      <c r="E86" s="159">
        <f>IF('計算'!R5="","",'計算'!R5)</f>
      </c>
      <c r="F86" s="159">
        <f>IF('計算'!AD5="","",'計算'!AD5)</f>
      </c>
      <c r="G86" s="160">
        <f>IF('計算'!$Q$47=0,"",IF('計算'!M5&lt;5,"*1",""))&amp;IF('計算'!$AC$47=0,"",IF('計算'!Y5&lt;5,"*2",""))</f>
      </c>
    </row>
    <row r="87" spans="2:7" ht="13.5">
      <c r="B87" s="161" t="s">
        <v>35</v>
      </c>
      <c r="C87" s="199" t="s">
        <v>37</v>
      </c>
      <c r="D87" s="199"/>
      <c r="E87" s="162">
        <f>IF('計算'!S5="","",'計算'!S5)</f>
      </c>
      <c r="F87" s="163">
        <f>IF('計算'!AE5="","",'計算'!AE5)</f>
      </c>
      <c r="G87" s="164">
        <f>IF('計算'!$Q$47=0,"",IF('計算'!O5&lt;5,"*1",""))&amp;IF('計算'!$AC$47=0,"",IF('計算'!AA5&lt;5,"*2",""))</f>
      </c>
    </row>
    <row r="88" spans="2:7" ht="13.5">
      <c r="B88" s="161" t="s">
        <v>43</v>
      </c>
      <c r="C88" s="199" t="s">
        <v>38</v>
      </c>
      <c r="D88" s="199"/>
      <c r="E88" s="162">
        <f>IF('計算'!T5="","",'計算'!T5)</f>
      </c>
      <c r="F88" s="163">
        <f>IF('計算'!AF5="","",'計算'!AF5)</f>
      </c>
      <c r="G88" s="164">
        <f>IF('計算'!$Q$47=0,"",IF('計算'!Q5&lt;5,"*1",""))&amp;IF('計算'!$AC$47=0,"",IF('計算'!AC5&lt;5,"*2",""))</f>
      </c>
    </row>
    <row r="90" spans="2:10" ht="13.5">
      <c r="B90" s="198" t="s">
        <v>40</v>
      </c>
      <c r="C90" s="198"/>
      <c r="D90" s="198"/>
      <c r="E90" s="198"/>
      <c r="F90" s="198"/>
      <c r="G90" s="198"/>
      <c r="H90" s="198"/>
      <c r="I90" s="172"/>
      <c r="J90" s="172"/>
    </row>
    <row r="91" spans="2:10" ht="13.5" customHeight="1">
      <c r="B91" s="211" t="s">
        <v>96</v>
      </c>
      <c r="C91" s="211"/>
      <c r="D91" s="211"/>
      <c r="E91" s="211"/>
      <c r="F91" s="211"/>
      <c r="G91" s="211"/>
      <c r="H91" s="211"/>
      <c r="I91" s="173"/>
      <c r="J91" s="173"/>
    </row>
    <row r="92" spans="2:10" ht="13.5">
      <c r="B92" s="211" t="s">
        <v>41</v>
      </c>
      <c r="C92" s="211"/>
      <c r="D92" s="211"/>
      <c r="E92" s="211"/>
      <c r="F92" s="211"/>
      <c r="G92" s="211"/>
      <c r="H92" s="211"/>
      <c r="I92" s="173"/>
      <c r="J92" s="173"/>
    </row>
    <row r="93" spans="2:8" ht="13.5">
      <c r="B93" s="211"/>
      <c r="C93" s="211"/>
      <c r="D93" s="211"/>
      <c r="E93" s="211"/>
      <c r="F93" s="211"/>
      <c r="G93" s="211"/>
      <c r="H93" s="211"/>
    </row>
    <row r="94" spans="1:13" ht="13.5">
      <c r="A94" s="174"/>
      <c r="B94" s="174"/>
      <c r="C94" s="174"/>
      <c r="D94" s="174"/>
      <c r="E94" s="174"/>
      <c r="F94" s="174"/>
      <c r="G94" s="174"/>
      <c r="H94" s="175"/>
      <c r="I94" s="174"/>
      <c r="J94" s="174"/>
      <c r="K94" s="174"/>
      <c r="L94" s="174"/>
      <c r="M94" s="174"/>
    </row>
    <row r="96" spans="1:8" ht="13.5">
      <c r="A96" s="138">
        <v>5</v>
      </c>
      <c r="C96" s="149" t="s">
        <v>31</v>
      </c>
      <c r="D96" s="150">
        <f>IF('計算'!A6="","",'計算'!A6)</f>
      </c>
      <c r="E96" s="151" t="s">
        <v>0</v>
      </c>
      <c r="F96" s="150">
        <f>IF('計算'!B6="","",'計算'!B6)</f>
      </c>
      <c r="G96" s="151" t="s">
        <v>1</v>
      </c>
      <c r="H96" s="150">
        <f>IF('計算'!C6="","",'計算'!C6)</f>
      </c>
    </row>
    <row r="97" spans="3:8" ht="13.5">
      <c r="C97" s="149" t="s">
        <v>32</v>
      </c>
      <c r="D97" s="201">
        <f>IF('計算'!D6="","",'計算'!D6)</f>
      </c>
      <c r="E97" s="201"/>
      <c r="F97" s="201"/>
      <c r="G97" s="151" t="s">
        <v>2</v>
      </c>
      <c r="H97" s="150">
        <f>IF('計算'!E6="","",'計算'!E6)</f>
      </c>
    </row>
    <row r="98" ht="13.5">
      <c r="C98" s="171"/>
    </row>
    <row r="99" spans="2:4" ht="13.5">
      <c r="B99" s="200" t="s">
        <v>33</v>
      </c>
      <c r="C99" s="200"/>
      <c r="D99" s="200"/>
    </row>
    <row r="100" ht="10.5" customHeight="1"/>
    <row r="101" spans="2:7" ht="14.25" thickBot="1">
      <c r="B101" s="202" t="s">
        <v>34</v>
      </c>
      <c r="C101" s="203"/>
      <c r="D101" s="203"/>
      <c r="E101" s="156" t="s">
        <v>80</v>
      </c>
      <c r="F101" s="157" t="s">
        <v>79</v>
      </c>
      <c r="G101" s="156" t="s">
        <v>39</v>
      </c>
    </row>
    <row r="102" spans="2:7" ht="14.25" thickTop="1">
      <c r="B102" s="158" t="s">
        <v>42</v>
      </c>
      <c r="C102" s="210" t="s">
        <v>36</v>
      </c>
      <c r="D102" s="210"/>
      <c r="E102" s="159">
        <f>IF('計算'!R6="","",'計算'!R6)</f>
      </c>
      <c r="F102" s="159">
        <f>IF('計算'!AD6="","",'計算'!AD6)</f>
      </c>
      <c r="G102" s="160">
        <f>IF('計算'!$Q$47=0,"",IF('計算'!M6&lt;5,"*1",""))&amp;IF('計算'!$AC$47=0,"",IF('計算'!Y6&lt;5,"*2",""))</f>
      </c>
    </row>
    <row r="103" spans="2:7" ht="13.5">
      <c r="B103" s="161" t="s">
        <v>35</v>
      </c>
      <c r="C103" s="199" t="s">
        <v>37</v>
      </c>
      <c r="D103" s="199"/>
      <c r="E103" s="162">
        <f>IF('計算'!S6="","",'計算'!S6)</f>
      </c>
      <c r="F103" s="163">
        <f>IF('計算'!AE6="","",'計算'!AE6)</f>
      </c>
      <c r="G103" s="164">
        <f>IF('計算'!$Q$47=0,"",IF('計算'!O6&lt;5,"*1",""))&amp;IF('計算'!$AC$47=0,"",IF('計算'!AA6&lt;5,"*2",""))</f>
      </c>
    </row>
    <row r="104" spans="2:7" ht="13.5">
      <c r="B104" s="161" t="s">
        <v>43</v>
      </c>
      <c r="C104" s="199" t="s">
        <v>38</v>
      </c>
      <c r="D104" s="199"/>
      <c r="E104" s="162">
        <f>IF('計算'!T6="","",'計算'!T6)</f>
      </c>
      <c r="F104" s="163">
        <f>IF('計算'!AF6="","",'計算'!AF6)</f>
      </c>
      <c r="G104" s="164">
        <f>IF('計算'!$Q$47=0,"",IF('計算'!Q6&lt;5,"*1",""))&amp;IF('計算'!$AC$47=0,"",IF('計算'!AC6&lt;5,"*2",""))</f>
      </c>
    </row>
    <row r="106" spans="2:10" ht="13.5">
      <c r="B106" s="198" t="s">
        <v>40</v>
      </c>
      <c r="C106" s="198"/>
      <c r="D106" s="198"/>
      <c r="E106" s="198"/>
      <c r="F106" s="198"/>
      <c r="G106" s="198"/>
      <c r="H106" s="198"/>
      <c r="I106" s="172"/>
      <c r="J106" s="172"/>
    </row>
    <row r="107" spans="2:10" ht="13.5" customHeight="1">
      <c r="B107" s="211" t="s">
        <v>96</v>
      </c>
      <c r="C107" s="211"/>
      <c r="D107" s="211"/>
      <c r="E107" s="211"/>
      <c r="F107" s="211"/>
      <c r="G107" s="211"/>
      <c r="H107" s="211"/>
      <c r="I107" s="173"/>
      <c r="J107" s="173"/>
    </row>
    <row r="108" spans="2:10" ht="13.5">
      <c r="B108" s="211" t="s">
        <v>41</v>
      </c>
      <c r="C108" s="211"/>
      <c r="D108" s="211"/>
      <c r="E108" s="211"/>
      <c r="F108" s="211"/>
      <c r="G108" s="211"/>
      <c r="H108" s="211"/>
      <c r="I108" s="173"/>
      <c r="J108" s="173"/>
    </row>
    <row r="109" spans="2:8" ht="13.5">
      <c r="B109" s="211"/>
      <c r="C109" s="211"/>
      <c r="D109" s="211"/>
      <c r="E109" s="211"/>
      <c r="F109" s="211"/>
      <c r="G109" s="211"/>
      <c r="H109" s="211"/>
    </row>
    <row r="110" spans="1:13" ht="13.5">
      <c r="A110" s="174"/>
      <c r="B110" s="174"/>
      <c r="C110" s="174"/>
      <c r="D110" s="174"/>
      <c r="E110" s="174"/>
      <c r="F110" s="174"/>
      <c r="G110" s="174"/>
      <c r="H110" s="175"/>
      <c r="I110" s="174"/>
      <c r="J110" s="174"/>
      <c r="K110" s="174"/>
      <c r="L110" s="174"/>
      <c r="M110" s="174"/>
    </row>
    <row r="112" spans="1:8" ht="13.5">
      <c r="A112" s="138">
        <v>6</v>
      </c>
      <c r="C112" s="149" t="s">
        <v>31</v>
      </c>
      <c r="D112" s="150">
        <f>IF('計算'!A7="","",'計算'!A7)</f>
      </c>
      <c r="E112" s="151" t="s">
        <v>0</v>
      </c>
      <c r="F112" s="150">
        <f>IF('計算'!B7="","",'計算'!B7)</f>
      </c>
      <c r="G112" s="151" t="s">
        <v>1</v>
      </c>
      <c r="H112" s="150">
        <f>IF('計算'!C7="","",'計算'!C7)</f>
      </c>
    </row>
    <row r="113" spans="3:8" ht="13.5">
      <c r="C113" s="149" t="s">
        <v>32</v>
      </c>
      <c r="D113" s="201">
        <f>IF('計算'!D7="","",'計算'!D7)</f>
      </c>
      <c r="E113" s="201"/>
      <c r="F113" s="201"/>
      <c r="G113" s="151" t="s">
        <v>2</v>
      </c>
      <c r="H113" s="150">
        <f>IF('計算'!E7="","",'計算'!E7)</f>
      </c>
    </row>
    <row r="114" ht="13.5">
      <c r="C114" s="171"/>
    </row>
    <row r="115" spans="2:4" ht="13.5">
      <c r="B115" s="200" t="s">
        <v>33</v>
      </c>
      <c r="C115" s="200"/>
      <c r="D115" s="200"/>
    </row>
    <row r="116" ht="10.5" customHeight="1"/>
    <row r="117" spans="2:7" ht="14.25" thickBot="1">
      <c r="B117" s="202" t="s">
        <v>34</v>
      </c>
      <c r="C117" s="203"/>
      <c r="D117" s="203"/>
      <c r="E117" s="156" t="s">
        <v>80</v>
      </c>
      <c r="F117" s="157" t="s">
        <v>79</v>
      </c>
      <c r="G117" s="156" t="s">
        <v>39</v>
      </c>
    </row>
    <row r="118" spans="2:7" ht="14.25" thickTop="1">
      <c r="B118" s="158" t="s">
        <v>42</v>
      </c>
      <c r="C118" s="210" t="s">
        <v>36</v>
      </c>
      <c r="D118" s="210"/>
      <c r="E118" s="159">
        <f>IF('計算'!R7="","",'計算'!R7)</f>
      </c>
      <c r="F118" s="159">
        <f>IF('計算'!AD7="","",'計算'!AD7)</f>
      </c>
      <c r="G118" s="160">
        <f>IF('計算'!$Q$47=0,"",IF('計算'!M7&lt;5,"*1",""))&amp;IF('計算'!$AC$47=0,"",IF('計算'!Y7&lt;5,"*2",""))</f>
      </c>
    </row>
    <row r="119" spans="2:7" ht="13.5">
      <c r="B119" s="161" t="s">
        <v>35</v>
      </c>
      <c r="C119" s="199" t="s">
        <v>37</v>
      </c>
      <c r="D119" s="199"/>
      <c r="E119" s="162">
        <f>IF('計算'!S7="","",'計算'!S7)</f>
      </c>
      <c r="F119" s="163">
        <f>IF('計算'!AE7="","",'計算'!AE7)</f>
      </c>
      <c r="G119" s="164">
        <f>IF('計算'!$Q$47=0,"",IF('計算'!O7&lt;5,"*1",""))&amp;IF('計算'!$AC$47=0,"",IF('計算'!AA7&lt;5,"*2",""))</f>
      </c>
    </row>
    <row r="120" spans="2:7" ht="13.5">
      <c r="B120" s="161" t="s">
        <v>43</v>
      </c>
      <c r="C120" s="199" t="s">
        <v>38</v>
      </c>
      <c r="D120" s="199"/>
      <c r="E120" s="162">
        <f>IF('計算'!T7="","",'計算'!T7)</f>
      </c>
      <c r="F120" s="163">
        <f>IF('計算'!AF7="","",'計算'!AF7)</f>
      </c>
      <c r="G120" s="164">
        <f>IF('計算'!$Q$47=0,"",IF('計算'!Q7&lt;5,"*1",""))&amp;IF('計算'!$AC$47=0,"",IF('計算'!AC7&lt;5,"*2",""))</f>
      </c>
    </row>
    <row r="122" spans="2:10" ht="13.5">
      <c r="B122" s="198" t="s">
        <v>40</v>
      </c>
      <c r="C122" s="198"/>
      <c r="D122" s="198"/>
      <c r="E122" s="198"/>
      <c r="F122" s="198"/>
      <c r="G122" s="198"/>
      <c r="H122" s="198"/>
      <c r="I122" s="172"/>
      <c r="J122" s="172"/>
    </row>
    <row r="123" spans="2:10" ht="13.5" customHeight="1">
      <c r="B123" s="211" t="s">
        <v>96</v>
      </c>
      <c r="C123" s="211"/>
      <c r="D123" s="211"/>
      <c r="E123" s="211"/>
      <c r="F123" s="211"/>
      <c r="G123" s="211"/>
      <c r="H123" s="211"/>
      <c r="I123" s="173"/>
      <c r="J123" s="173"/>
    </row>
    <row r="124" spans="2:10" ht="13.5">
      <c r="B124" s="211" t="s">
        <v>41</v>
      </c>
      <c r="C124" s="211"/>
      <c r="D124" s="211"/>
      <c r="E124" s="211"/>
      <c r="F124" s="211"/>
      <c r="G124" s="211"/>
      <c r="H124" s="211"/>
      <c r="I124" s="173"/>
      <c r="J124" s="173"/>
    </row>
    <row r="125" spans="2:8" ht="13.5">
      <c r="B125" s="211"/>
      <c r="C125" s="211"/>
      <c r="D125" s="211"/>
      <c r="E125" s="211"/>
      <c r="F125" s="211"/>
      <c r="G125" s="211"/>
      <c r="H125" s="211"/>
    </row>
    <row r="126" spans="1:13" ht="13.5">
      <c r="A126" s="174"/>
      <c r="B126" s="174"/>
      <c r="C126" s="174"/>
      <c r="D126" s="174"/>
      <c r="E126" s="174"/>
      <c r="F126" s="174"/>
      <c r="G126" s="174"/>
      <c r="H126" s="175"/>
      <c r="I126" s="174"/>
      <c r="J126" s="174"/>
      <c r="K126" s="174"/>
      <c r="L126" s="174"/>
      <c r="M126" s="174"/>
    </row>
    <row r="128" spans="1:8" ht="13.5">
      <c r="A128" s="138">
        <v>7</v>
      </c>
      <c r="C128" s="149" t="s">
        <v>31</v>
      </c>
      <c r="D128" s="150">
        <f>IF('計算'!A8="","",'計算'!A8)</f>
      </c>
      <c r="E128" s="151" t="s">
        <v>0</v>
      </c>
      <c r="F128" s="150">
        <f>IF('計算'!B8="","",'計算'!B8)</f>
      </c>
      <c r="G128" s="151" t="s">
        <v>1</v>
      </c>
      <c r="H128" s="150">
        <f>IF('計算'!C8="","",'計算'!C8)</f>
      </c>
    </row>
    <row r="129" spans="3:8" ht="13.5">
      <c r="C129" s="149" t="s">
        <v>32</v>
      </c>
      <c r="D129" s="201">
        <f>IF('計算'!D8="","",'計算'!D8)</f>
      </c>
      <c r="E129" s="201"/>
      <c r="F129" s="201"/>
      <c r="G129" s="151" t="s">
        <v>2</v>
      </c>
      <c r="H129" s="150">
        <f>IF('計算'!E8="","",'計算'!E8)</f>
      </c>
    </row>
    <row r="130" ht="13.5">
      <c r="C130" s="171"/>
    </row>
    <row r="131" spans="2:4" ht="13.5">
      <c r="B131" s="200" t="s">
        <v>33</v>
      </c>
      <c r="C131" s="200"/>
      <c r="D131" s="200"/>
    </row>
    <row r="132" ht="10.5" customHeight="1"/>
    <row r="133" spans="2:7" ht="14.25" thickBot="1">
      <c r="B133" s="202" t="s">
        <v>34</v>
      </c>
      <c r="C133" s="203"/>
      <c r="D133" s="203"/>
      <c r="E133" s="156" t="s">
        <v>80</v>
      </c>
      <c r="F133" s="157" t="s">
        <v>79</v>
      </c>
      <c r="G133" s="156" t="s">
        <v>39</v>
      </c>
    </row>
    <row r="134" spans="2:7" ht="14.25" thickTop="1">
      <c r="B134" s="158" t="s">
        <v>42</v>
      </c>
      <c r="C134" s="210" t="s">
        <v>36</v>
      </c>
      <c r="D134" s="210"/>
      <c r="E134" s="159">
        <f>IF('計算'!R8="","",'計算'!R8)</f>
      </c>
      <c r="F134" s="159">
        <f>IF('計算'!AD8="","",'計算'!AD8)</f>
      </c>
      <c r="G134" s="160">
        <f>IF('計算'!$Q$47=0,"",IF('計算'!M8&lt;5,"*1",""))&amp;IF('計算'!$AC$47=0,"",IF('計算'!Y8&lt;5,"*2",""))</f>
      </c>
    </row>
    <row r="135" spans="2:7" ht="13.5">
      <c r="B135" s="161" t="s">
        <v>35</v>
      </c>
      <c r="C135" s="199" t="s">
        <v>37</v>
      </c>
      <c r="D135" s="199"/>
      <c r="E135" s="162">
        <f>IF('計算'!S8="","",'計算'!S8)</f>
      </c>
      <c r="F135" s="163">
        <f>IF('計算'!AE8="","",'計算'!AE8)</f>
      </c>
      <c r="G135" s="164">
        <f>IF('計算'!$Q$47=0,"",IF('計算'!O8&lt;5,"*1",""))&amp;IF('計算'!$AC$47=0,"",IF('計算'!AA8&lt;5,"*2",""))</f>
      </c>
    </row>
    <row r="136" spans="2:7" ht="13.5">
      <c r="B136" s="161" t="s">
        <v>43</v>
      </c>
      <c r="C136" s="199" t="s">
        <v>38</v>
      </c>
      <c r="D136" s="199"/>
      <c r="E136" s="162">
        <f>IF('計算'!T8="","",'計算'!T8)</f>
      </c>
      <c r="F136" s="163">
        <f>IF('計算'!AF8="","",'計算'!AF8)</f>
      </c>
      <c r="G136" s="164">
        <f>IF('計算'!$Q$47=0,"",IF('計算'!Q8&lt;5,"*1",""))&amp;IF('計算'!$AC$47=0,"",IF('計算'!AC8&lt;5,"*2",""))</f>
      </c>
    </row>
    <row r="138" spans="2:10" ht="13.5">
      <c r="B138" s="198" t="s">
        <v>40</v>
      </c>
      <c r="C138" s="198"/>
      <c r="D138" s="198"/>
      <c r="E138" s="198"/>
      <c r="F138" s="198"/>
      <c r="G138" s="198"/>
      <c r="H138" s="198"/>
      <c r="I138" s="172"/>
      <c r="J138" s="172"/>
    </row>
    <row r="139" spans="2:10" ht="13.5" customHeight="1">
      <c r="B139" s="211" t="s">
        <v>96</v>
      </c>
      <c r="C139" s="211"/>
      <c r="D139" s="211"/>
      <c r="E139" s="211"/>
      <c r="F139" s="211"/>
      <c r="G139" s="211"/>
      <c r="H139" s="211"/>
      <c r="I139" s="173"/>
      <c r="J139" s="173"/>
    </row>
    <row r="140" spans="2:10" ht="13.5">
      <c r="B140" s="211" t="s">
        <v>41</v>
      </c>
      <c r="C140" s="211"/>
      <c r="D140" s="211"/>
      <c r="E140" s="211"/>
      <c r="F140" s="211"/>
      <c r="G140" s="211"/>
      <c r="H140" s="211"/>
      <c r="I140" s="173"/>
      <c r="J140" s="173"/>
    </row>
    <row r="141" spans="2:8" ht="13.5">
      <c r="B141" s="211"/>
      <c r="C141" s="211"/>
      <c r="D141" s="211"/>
      <c r="E141" s="211"/>
      <c r="F141" s="211"/>
      <c r="G141" s="211"/>
      <c r="H141" s="211"/>
    </row>
    <row r="142" spans="1:13" ht="13.5">
      <c r="A142" s="174"/>
      <c r="B142" s="174"/>
      <c r="C142" s="174"/>
      <c r="D142" s="174"/>
      <c r="E142" s="174"/>
      <c r="F142" s="174"/>
      <c r="G142" s="174"/>
      <c r="H142" s="175"/>
      <c r="I142" s="174"/>
      <c r="J142" s="174"/>
      <c r="K142" s="174"/>
      <c r="L142" s="174"/>
      <c r="M142" s="174"/>
    </row>
    <row r="144" spans="1:8" ht="13.5">
      <c r="A144" s="138">
        <v>8</v>
      </c>
      <c r="C144" s="149" t="s">
        <v>31</v>
      </c>
      <c r="D144" s="150">
        <f>IF('計算'!A9="","",'計算'!A9)</f>
      </c>
      <c r="E144" s="151" t="s">
        <v>0</v>
      </c>
      <c r="F144" s="150">
        <f>IF('計算'!B9="","",'計算'!B9)</f>
      </c>
      <c r="G144" s="151" t="s">
        <v>1</v>
      </c>
      <c r="H144" s="150">
        <f>IF('計算'!C9="","",'計算'!C9)</f>
      </c>
    </row>
    <row r="145" spans="3:8" ht="13.5">
      <c r="C145" s="149" t="s">
        <v>32</v>
      </c>
      <c r="D145" s="201">
        <f>IF('計算'!D9="","",'計算'!D9)</f>
      </c>
      <c r="E145" s="201"/>
      <c r="F145" s="201"/>
      <c r="G145" s="151" t="s">
        <v>2</v>
      </c>
      <c r="H145" s="150">
        <f>IF('計算'!E9="","",'計算'!E9)</f>
      </c>
    </row>
    <row r="146" ht="13.5">
      <c r="C146" s="171"/>
    </row>
    <row r="147" spans="2:4" ht="13.5">
      <c r="B147" s="200" t="s">
        <v>33</v>
      </c>
      <c r="C147" s="200"/>
      <c r="D147" s="200"/>
    </row>
    <row r="148" ht="10.5" customHeight="1"/>
    <row r="149" spans="2:7" ht="14.25" thickBot="1">
      <c r="B149" s="202" t="s">
        <v>34</v>
      </c>
      <c r="C149" s="203"/>
      <c r="D149" s="203"/>
      <c r="E149" s="156" t="s">
        <v>80</v>
      </c>
      <c r="F149" s="157" t="s">
        <v>79</v>
      </c>
      <c r="G149" s="156" t="s">
        <v>39</v>
      </c>
    </row>
    <row r="150" spans="2:7" ht="14.25" thickTop="1">
      <c r="B150" s="158" t="s">
        <v>42</v>
      </c>
      <c r="C150" s="210" t="s">
        <v>36</v>
      </c>
      <c r="D150" s="210"/>
      <c r="E150" s="159">
        <f>IF('計算'!R9="","",'計算'!R9)</f>
      </c>
      <c r="F150" s="159">
        <f>IF('計算'!AD9="","",'計算'!AD9)</f>
      </c>
      <c r="G150" s="160">
        <f>IF('計算'!$Q$47=0,"",IF('計算'!M9&lt;5,"*1",""))&amp;IF('計算'!$AC$47=0,"",IF('計算'!Y9&lt;5,"*2",""))</f>
      </c>
    </row>
    <row r="151" spans="2:7" ht="13.5">
      <c r="B151" s="161" t="s">
        <v>35</v>
      </c>
      <c r="C151" s="199" t="s">
        <v>37</v>
      </c>
      <c r="D151" s="199"/>
      <c r="E151" s="162">
        <f>IF('計算'!S9="","",'計算'!S9)</f>
      </c>
      <c r="F151" s="163">
        <f>IF('計算'!AE9="","",'計算'!AE9)</f>
      </c>
      <c r="G151" s="164">
        <f>IF('計算'!$Q$47=0,"",IF('計算'!O9&lt;5,"*1",""))&amp;IF('計算'!$AC$47=0,"",IF('計算'!AA9&lt;5,"*2",""))</f>
      </c>
    </row>
    <row r="152" spans="2:7" ht="13.5">
      <c r="B152" s="161" t="s">
        <v>43</v>
      </c>
      <c r="C152" s="199" t="s">
        <v>38</v>
      </c>
      <c r="D152" s="199"/>
      <c r="E152" s="162">
        <f>IF('計算'!T9="","",'計算'!T9)</f>
      </c>
      <c r="F152" s="163">
        <f>IF('計算'!AF9="","",'計算'!AF9)</f>
      </c>
      <c r="G152" s="164">
        <f>IF('計算'!$Q$47=0,"",IF('計算'!Q9&lt;5,"*1",""))&amp;IF('計算'!$AC$47=0,"",IF('計算'!AC9&lt;5,"*2",""))</f>
      </c>
    </row>
    <row r="154" spans="2:10" ht="13.5">
      <c r="B154" s="198" t="s">
        <v>40</v>
      </c>
      <c r="C154" s="198"/>
      <c r="D154" s="198"/>
      <c r="E154" s="198"/>
      <c r="F154" s="198"/>
      <c r="G154" s="198"/>
      <c r="H154" s="198"/>
      <c r="I154" s="172"/>
      <c r="J154" s="172"/>
    </row>
    <row r="155" spans="2:10" ht="13.5" customHeight="1">
      <c r="B155" s="211" t="s">
        <v>96</v>
      </c>
      <c r="C155" s="211"/>
      <c r="D155" s="211"/>
      <c r="E155" s="211"/>
      <c r="F155" s="211"/>
      <c r="G155" s="211"/>
      <c r="H155" s="211"/>
      <c r="I155" s="173"/>
      <c r="J155" s="173"/>
    </row>
    <row r="156" spans="2:10" ht="13.5">
      <c r="B156" s="211" t="s">
        <v>41</v>
      </c>
      <c r="C156" s="211"/>
      <c r="D156" s="211"/>
      <c r="E156" s="211"/>
      <c r="F156" s="211"/>
      <c r="G156" s="211"/>
      <c r="H156" s="211"/>
      <c r="I156" s="173"/>
      <c r="J156" s="173"/>
    </row>
    <row r="157" spans="2:8" ht="13.5">
      <c r="B157" s="211"/>
      <c r="C157" s="211"/>
      <c r="D157" s="211"/>
      <c r="E157" s="211"/>
      <c r="F157" s="211"/>
      <c r="G157" s="211"/>
      <c r="H157" s="211"/>
    </row>
    <row r="158" spans="1:13" ht="13.5">
      <c r="A158" s="174"/>
      <c r="B158" s="174"/>
      <c r="C158" s="174"/>
      <c r="D158" s="174"/>
      <c r="E158" s="174"/>
      <c r="F158" s="174"/>
      <c r="G158" s="174"/>
      <c r="H158" s="175"/>
      <c r="I158" s="174"/>
      <c r="J158" s="174"/>
      <c r="K158" s="174"/>
      <c r="L158" s="174"/>
      <c r="M158" s="174"/>
    </row>
    <row r="160" spans="1:8" ht="13.5">
      <c r="A160" s="138">
        <v>9</v>
      </c>
      <c r="C160" s="149" t="s">
        <v>31</v>
      </c>
      <c r="D160" s="150">
        <f>IF('計算'!A10="","",'計算'!A10)</f>
      </c>
      <c r="E160" s="151" t="s">
        <v>0</v>
      </c>
      <c r="F160" s="150">
        <f>IF('計算'!B10="","",'計算'!B10)</f>
      </c>
      <c r="G160" s="151" t="s">
        <v>1</v>
      </c>
      <c r="H160" s="150">
        <f>IF('計算'!C10="","",'計算'!C10)</f>
      </c>
    </row>
    <row r="161" spans="3:8" ht="13.5">
      <c r="C161" s="149" t="s">
        <v>32</v>
      </c>
      <c r="D161" s="201">
        <f>IF('計算'!D10="","",'計算'!D10)</f>
      </c>
      <c r="E161" s="201"/>
      <c r="F161" s="201"/>
      <c r="G161" s="151" t="s">
        <v>2</v>
      </c>
      <c r="H161" s="150">
        <f>IF('計算'!E10="","",'計算'!E10)</f>
      </c>
    </row>
    <row r="162" ht="13.5">
      <c r="C162" s="171"/>
    </row>
    <row r="163" spans="2:4" ht="13.5">
      <c r="B163" s="200" t="s">
        <v>33</v>
      </c>
      <c r="C163" s="200"/>
      <c r="D163" s="200"/>
    </row>
    <row r="164" ht="10.5" customHeight="1"/>
    <row r="165" spans="2:7" ht="14.25" thickBot="1">
      <c r="B165" s="202" t="s">
        <v>34</v>
      </c>
      <c r="C165" s="203"/>
      <c r="D165" s="203"/>
      <c r="E165" s="156" t="s">
        <v>80</v>
      </c>
      <c r="F165" s="157" t="s">
        <v>79</v>
      </c>
      <c r="G165" s="156" t="s">
        <v>39</v>
      </c>
    </row>
    <row r="166" spans="2:7" ht="14.25" thickTop="1">
      <c r="B166" s="158" t="s">
        <v>42</v>
      </c>
      <c r="C166" s="210" t="s">
        <v>36</v>
      </c>
      <c r="D166" s="210"/>
      <c r="E166" s="159">
        <f>IF('計算'!R10="","",'計算'!R10)</f>
      </c>
      <c r="F166" s="159">
        <f>IF('計算'!AD10="","",'計算'!AD10)</f>
      </c>
      <c r="G166" s="160">
        <f>IF('計算'!$Q$47=0,"",IF('計算'!M10&lt;5,"*1",""))&amp;IF('計算'!$AC$47=0,"",IF('計算'!Y10&lt;5,"*2",""))</f>
      </c>
    </row>
    <row r="167" spans="2:7" ht="13.5">
      <c r="B167" s="161" t="s">
        <v>35</v>
      </c>
      <c r="C167" s="199" t="s">
        <v>37</v>
      </c>
      <c r="D167" s="199"/>
      <c r="E167" s="162">
        <f>IF('計算'!S10="","",'計算'!S10)</f>
      </c>
      <c r="F167" s="163">
        <f>IF('計算'!AE10="","",'計算'!AE10)</f>
      </c>
      <c r="G167" s="164">
        <f>IF('計算'!$Q$47=0,"",IF('計算'!O10&lt;5,"*1",""))&amp;IF('計算'!$AC$47=0,"",IF('計算'!AA10&lt;5,"*2",""))</f>
      </c>
    </row>
    <row r="168" spans="2:7" ht="13.5">
      <c r="B168" s="161" t="s">
        <v>43</v>
      </c>
      <c r="C168" s="199" t="s">
        <v>38</v>
      </c>
      <c r="D168" s="199"/>
      <c r="E168" s="162">
        <f>IF('計算'!T10="","",'計算'!T10)</f>
      </c>
      <c r="F168" s="163">
        <f>IF('計算'!AF10="","",'計算'!AF10)</f>
      </c>
      <c r="G168" s="164">
        <f>IF('計算'!$Q$47=0,"",IF('計算'!Q10&lt;5,"*1",""))&amp;IF('計算'!$AC$47=0,"",IF('計算'!AC10&lt;5,"*2",""))</f>
      </c>
    </row>
    <row r="170" spans="2:10" ht="13.5">
      <c r="B170" s="198" t="s">
        <v>40</v>
      </c>
      <c r="C170" s="198"/>
      <c r="D170" s="198"/>
      <c r="E170" s="198"/>
      <c r="F170" s="198"/>
      <c r="G170" s="198"/>
      <c r="H170" s="198"/>
      <c r="I170" s="172"/>
      <c r="J170" s="172"/>
    </row>
    <row r="171" spans="2:10" ht="13.5" customHeight="1">
      <c r="B171" s="211" t="s">
        <v>96</v>
      </c>
      <c r="C171" s="211"/>
      <c r="D171" s="211"/>
      <c r="E171" s="211"/>
      <c r="F171" s="211"/>
      <c r="G171" s="211"/>
      <c r="H171" s="211"/>
      <c r="I171" s="173"/>
      <c r="J171" s="173"/>
    </row>
    <row r="172" spans="2:10" ht="13.5">
      <c r="B172" s="211" t="s">
        <v>41</v>
      </c>
      <c r="C172" s="211"/>
      <c r="D172" s="211"/>
      <c r="E172" s="211"/>
      <c r="F172" s="211"/>
      <c r="G172" s="211"/>
      <c r="H172" s="211"/>
      <c r="I172" s="173"/>
      <c r="J172" s="173"/>
    </row>
    <row r="173" spans="2:8" ht="13.5">
      <c r="B173" s="211"/>
      <c r="C173" s="211"/>
      <c r="D173" s="211"/>
      <c r="E173" s="211"/>
      <c r="F173" s="211"/>
      <c r="G173" s="211"/>
      <c r="H173" s="211"/>
    </row>
    <row r="174" spans="1:13" ht="13.5">
      <c r="A174" s="174"/>
      <c r="B174" s="174"/>
      <c r="C174" s="174"/>
      <c r="D174" s="174"/>
      <c r="E174" s="174"/>
      <c r="F174" s="174"/>
      <c r="G174" s="174"/>
      <c r="H174" s="175"/>
      <c r="I174" s="174"/>
      <c r="J174" s="174"/>
      <c r="K174" s="174"/>
      <c r="L174" s="174"/>
      <c r="M174" s="174"/>
    </row>
    <row r="176" spans="1:8" ht="13.5">
      <c r="A176" s="138">
        <v>10</v>
      </c>
      <c r="C176" s="149" t="s">
        <v>31</v>
      </c>
      <c r="D176" s="150">
        <f>IF('計算'!A11="","",'計算'!A11)</f>
      </c>
      <c r="E176" s="151" t="s">
        <v>0</v>
      </c>
      <c r="F176" s="150">
        <f>IF('計算'!B11="","",'計算'!B11)</f>
      </c>
      <c r="G176" s="151" t="s">
        <v>1</v>
      </c>
      <c r="H176" s="150">
        <f>IF('計算'!C11="","",'計算'!C11)</f>
      </c>
    </row>
    <row r="177" spans="3:8" ht="13.5">
      <c r="C177" s="149" t="s">
        <v>32</v>
      </c>
      <c r="D177" s="201">
        <f>IF('計算'!D11="","",'計算'!D11)</f>
      </c>
      <c r="E177" s="201"/>
      <c r="F177" s="201"/>
      <c r="G177" s="151" t="s">
        <v>2</v>
      </c>
      <c r="H177" s="150">
        <f>IF('計算'!E11="","",'計算'!E11)</f>
      </c>
    </row>
    <row r="178" ht="13.5">
      <c r="C178" s="171"/>
    </row>
    <row r="179" spans="2:4" ht="13.5">
      <c r="B179" s="200" t="s">
        <v>33</v>
      </c>
      <c r="C179" s="200"/>
      <c r="D179" s="200"/>
    </row>
    <row r="180" ht="10.5" customHeight="1"/>
    <row r="181" spans="2:7" ht="14.25" thickBot="1">
      <c r="B181" s="202" t="s">
        <v>34</v>
      </c>
      <c r="C181" s="203"/>
      <c r="D181" s="203"/>
      <c r="E181" s="156" t="s">
        <v>80</v>
      </c>
      <c r="F181" s="157" t="s">
        <v>79</v>
      </c>
      <c r="G181" s="156" t="s">
        <v>39</v>
      </c>
    </row>
    <row r="182" spans="2:7" ht="14.25" thickTop="1">
      <c r="B182" s="158" t="s">
        <v>42</v>
      </c>
      <c r="C182" s="210" t="s">
        <v>36</v>
      </c>
      <c r="D182" s="210"/>
      <c r="E182" s="159">
        <f>IF('計算'!R11="","",'計算'!R11)</f>
      </c>
      <c r="F182" s="159">
        <f>IF('計算'!AD11="","",'計算'!AD11)</f>
      </c>
      <c r="G182" s="160">
        <f>IF('計算'!$Q$47=0,"",IF('計算'!M11&lt;5,"*1",""))&amp;IF('計算'!$AC$47=0,"",IF('計算'!Y11&lt;5,"*2",""))</f>
      </c>
    </row>
    <row r="183" spans="2:7" ht="13.5">
      <c r="B183" s="161" t="s">
        <v>35</v>
      </c>
      <c r="C183" s="199" t="s">
        <v>37</v>
      </c>
      <c r="D183" s="199"/>
      <c r="E183" s="162">
        <f>IF('計算'!S11="","",'計算'!S11)</f>
      </c>
      <c r="F183" s="163">
        <f>IF('計算'!AE11="","",'計算'!AE11)</f>
      </c>
      <c r="G183" s="164">
        <f>IF('計算'!$Q$47=0,"",IF('計算'!O11&lt;5,"*1",""))&amp;IF('計算'!$AC$47=0,"",IF('計算'!AA11&lt;5,"*2",""))</f>
      </c>
    </row>
    <row r="184" spans="2:7" ht="13.5">
      <c r="B184" s="161" t="s">
        <v>43</v>
      </c>
      <c r="C184" s="199" t="s">
        <v>38</v>
      </c>
      <c r="D184" s="199"/>
      <c r="E184" s="162">
        <f>IF('計算'!T11="","",'計算'!T11)</f>
      </c>
      <c r="F184" s="163">
        <f>IF('計算'!AF11="","",'計算'!AF11)</f>
      </c>
      <c r="G184" s="164">
        <f>IF('計算'!$Q$47=0,"",IF('計算'!Q11&lt;5,"*1",""))&amp;IF('計算'!$AC$47=0,"",IF('計算'!AC11&lt;5,"*2",""))</f>
      </c>
    </row>
    <row r="186" spans="2:10" ht="13.5">
      <c r="B186" s="198" t="s">
        <v>40</v>
      </c>
      <c r="C186" s="198"/>
      <c r="D186" s="198"/>
      <c r="E186" s="198"/>
      <c r="F186" s="198"/>
      <c r="G186" s="198"/>
      <c r="H186" s="198"/>
      <c r="I186" s="172"/>
      <c r="J186" s="172"/>
    </row>
    <row r="187" spans="2:10" ht="13.5" customHeight="1">
      <c r="B187" s="211" t="s">
        <v>96</v>
      </c>
      <c r="C187" s="211"/>
      <c r="D187" s="211"/>
      <c r="E187" s="211"/>
      <c r="F187" s="211"/>
      <c r="G187" s="211"/>
      <c r="H187" s="211"/>
      <c r="I187" s="173"/>
      <c r="J187" s="173"/>
    </row>
    <row r="188" spans="2:10" ht="13.5">
      <c r="B188" s="211" t="s">
        <v>41</v>
      </c>
      <c r="C188" s="211"/>
      <c r="D188" s="211"/>
      <c r="E188" s="211"/>
      <c r="F188" s="211"/>
      <c r="G188" s="211"/>
      <c r="H188" s="211"/>
      <c r="I188" s="173"/>
      <c r="J188" s="173"/>
    </row>
    <row r="189" spans="2:8" ht="13.5">
      <c r="B189" s="211"/>
      <c r="C189" s="211"/>
      <c r="D189" s="211"/>
      <c r="E189" s="211"/>
      <c r="F189" s="211"/>
      <c r="G189" s="211"/>
      <c r="H189" s="211"/>
    </row>
    <row r="190" spans="1:13" ht="13.5">
      <c r="A190" s="174"/>
      <c r="B190" s="174"/>
      <c r="C190" s="174"/>
      <c r="D190" s="174"/>
      <c r="E190" s="174"/>
      <c r="F190" s="174"/>
      <c r="G190" s="174"/>
      <c r="H190" s="175"/>
      <c r="I190" s="174"/>
      <c r="J190" s="174"/>
      <c r="K190" s="174"/>
      <c r="L190" s="174"/>
      <c r="M190" s="174"/>
    </row>
    <row r="192" spans="1:8" ht="13.5">
      <c r="A192" s="138">
        <v>11</v>
      </c>
      <c r="C192" s="149" t="s">
        <v>31</v>
      </c>
      <c r="D192" s="150">
        <f>IF('計算'!A12="","",'計算'!A12)</f>
      </c>
      <c r="E192" s="151" t="s">
        <v>0</v>
      </c>
      <c r="F192" s="150">
        <f>IF('計算'!B12="","",'計算'!B12)</f>
      </c>
      <c r="G192" s="151" t="s">
        <v>1</v>
      </c>
      <c r="H192" s="150">
        <f>IF('計算'!C12="","",'計算'!C12)</f>
      </c>
    </row>
    <row r="193" spans="3:8" ht="13.5">
      <c r="C193" s="149" t="s">
        <v>32</v>
      </c>
      <c r="D193" s="201">
        <f>IF('計算'!D12="","",'計算'!D12)</f>
      </c>
      <c r="E193" s="201"/>
      <c r="F193" s="201"/>
      <c r="G193" s="151" t="s">
        <v>2</v>
      </c>
      <c r="H193" s="150">
        <f>IF('計算'!E12="","",'計算'!E12)</f>
      </c>
    </row>
    <row r="194" ht="13.5">
      <c r="C194" s="171"/>
    </row>
    <row r="195" spans="2:4" ht="13.5">
      <c r="B195" s="200" t="s">
        <v>33</v>
      </c>
      <c r="C195" s="200"/>
      <c r="D195" s="200"/>
    </row>
    <row r="196" ht="10.5" customHeight="1"/>
    <row r="197" spans="2:7" ht="14.25" thickBot="1">
      <c r="B197" s="202" t="s">
        <v>34</v>
      </c>
      <c r="C197" s="203"/>
      <c r="D197" s="203"/>
      <c r="E197" s="156" t="s">
        <v>80</v>
      </c>
      <c r="F197" s="157" t="s">
        <v>79</v>
      </c>
      <c r="G197" s="156" t="s">
        <v>39</v>
      </c>
    </row>
    <row r="198" spans="2:7" ht="14.25" thickTop="1">
      <c r="B198" s="158" t="s">
        <v>42</v>
      </c>
      <c r="C198" s="210" t="s">
        <v>36</v>
      </c>
      <c r="D198" s="210"/>
      <c r="E198" s="159">
        <f>IF('計算'!R12="","",'計算'!R12)</f>
      </c>
      <c r="F198" s="159">
        <f>IF('計算'!AD12="","",'計算'!AD12)</f>
      </c>
      <c r="G198" s="160">
        <f>IF('計算'!$Q$47=0,"",IF('計算'!M12&lt;5,"*1",""))&amp;IF('計算'!$AC$47=0,"",IF('計算'!Y12&lt;5,"*2",""))</f>
      </c>
    </row>
    <row r="199" spans="2:7" ht="13.5">
      <c r="B199" s="161" t="s">
        <v>35</v>
      </c>
      <c r="C199" s="199" t="s">
        <v>37</v>
      </c>
      <c r="D199" s="199"/>
      <c r="E199" s="162">
        <f>IF('計算'!S12="","",'計算'!S12)</f>
      </c>
      <c r="F199" s="163">
        <f>IF('計算'!AE12="","",'計算'!AE12)</f>
      </c>
      <c r="G199" s="164">
        <f>IF('計算'!$Q$47=0,"",IF('計算'!O12&lt;5,"*1",""))&amp;IF('計算'!$AC$47=0,"",IF('計算'!AA12&lt;5,"*2",""))</f>
      </c>
    </row>
    <row r="200" spans="2:7" ht="13.5">
      <c r="B200" s="161" t="s">
        <v>43</v>
      </c>
      <c r="C200" s="199" t="s">
        <v>38</v>
      </c>
      <c r="D200" s="199"/>
      <c r="E200" s="162">
        <f>IF('計算'!T12="","",'計算'!T12)</f>
      </c>
      <c r="F200" s="163">
        <f>IF('計算'!AF12="","",'計算'!AF12)</f>
      </c>
      <c r="G200" s="164">
        <f>IF('計算'!$Q$47=0,"",IF('計算'!Q12&lt;5,"*1",""))&amp;IF('計算'!$AC$47=0,"",IF('計算'!AC12&lt;5,"*2",""))</f>
      </c>
    </row>
    <row r="202" spans="2:10" ht="13.5">
      <c r="B202" s="198" t="s">
        <v>40</v>
      </c>
      <c r="C202" s="198"/>
      <c r="D202" s="198"/>
      <c r="E202" s="198"/>
      <c r="F202" s="198"/>
      <c r="G202" s="198"/>
      <c r="H202" s="198"/>
      <c r="I202" s="172"/>
      <c r="J202" s="172"/>
    </row>
    <row r="203" spans="2:10" ht="13.5" customHeight="1">
      <c r="B203" s="211" t="s">
        <v>96</v>
      </c>
      <c r="C203" s="211"/>
      <c r="D203" s="211"/>
      <c r="E203" s="211"/>
      <c r="F203" s="211"/>
      <c r="G203" s="211"/>
      <c r="H203" s="211"/>
      <c r="I203" s="173"/>
      <c r="J203" s="173"/>
    </row>
    <row r="204" spans="2:10" ht="13.5">
      <c r="B204" s="211" t="s">
        <v>41</v>
      </c>
      <c r="C204" s="211"/>
      <c r="D204" s="211"/>
      <c r="E204" s="211"/>
      <c r="F204" s="211"/>
      <c r="G204" s="211"/>
      <c r="H204" s="211"/>
      <c r="I204" s="173"/>
      <c r="J204" s="173"/>
    </row>
    <row r="205" spans="2:8" ht="13.5">
      <c r="B205" s="211"/>
      <c r="C205" s="211"/>
      <c r="D205" s="211"/>
      <c r="E205" s="211"/>
      <c r="F205" s="211"/>
      <c r="G205" s="211"/>
      <c r="H205" s="211"/>
    </row>
    <row r="206" spans="1:13" ht="13.5">
      <c r="A206" s="174"/>
      <c r="B206" s="174"/>
      <c r="C206" s="174"/>
      <c r="D206" s="174"/>
      <c r="E206" s="174"/>
      <c r="F206" s="174"/>
      <c r="G206" s="174"/>
      <c r="H206" s="175"/>
      <c r="I206" s="174"/>
      <c r="J206" s="174"/>
      <c r="K206" s="174"/>
      <c r="L206" s="174"/>
      <c r="M206" s="174"/>
    </row>
    <row r="208" spans="1:8" ht="13.5">
      <c r="A208" s="138">
        <v>12</v>
      </c>
      <c r="C208" s="149" t="s">
        <v>31</v>
      </c>
      <c r="D208" s="150">
        <f>IF('計算'!A13="","",'計算'!A13)</f>
      </c>
      <c r="E208" s="151" t="s">
        <v>0</v>
      </c>
      <c r="F208" s="150">
        <f>IF('計算'!B13="","",'計算'!B13)</f>
      </c>
      <c r="G208" s="151" t="s">
        <v>1</v>
      </c>
      <c r="H208" s="150">
        <f>IF('計算'!C13="","",'計算'!C13)</f>
      </c>
    </row>
    <row r="209" spans="3:8" ht="13.5">
      <c r="C209" s="149" t="s">
        <v>32</v>
      </c>
      <c r="D209" s="201">
        <f>IF('計算'!D13="","",'計算'!D13)</f>
      </c>
      <c r="E209" s="201"/>
      <c r="F209" s="201"/>
      <c r="G209" s="151" t="s">
        <v>2</v>
      </c>
      <c r="H209" s="150">
        <f>IF('計算'!E13="","",'計算'!E13)</f>
      </c>
    </row>
    <row r="210" ht="13.5">
      <c r="C210" s="171"/>
    </row>
    <row r="211" spans="2:4" ht="13.5">
      <c r="B211" s="200" t="s">
        <v>33</v>
      </c>
      <c r="C211" s="200"/>
      <c r="D211" s="200"/>
    </row>
    <row r="212" ht="10.5" customHeight="1"/>
    <row r="213" spans="2:7" ht="14.25" thickBot="1">
      <c r="B213" s="202" t="s">
        <v>34</v>
      </c>
      <c r="C213" s="203"/>
      <c r="D213" s="203"/>
      <c r="E213" s="156" t="s">
        <v>80</v>
      </c>
      <c r="F213" s="157" t="s">
        <v>79</v>
      </c>
      <c r="G213" s="156" t="s">
        <v>39</v>
      </c>
    </row>
    <row r="214" spans="2:7" ht="14.25" thickTop="1">
      <c r="B214" s="158" t="s">
        <v>42</v>
      </c>
      <c r="C214" s="210" t="s">
        <v>36</v>
      </c>
      <c r="D214" s="210"/>
      <c r="E214" s="159">
        <f>IF('計算'!R13="","",'計算'!R13)</f>
      </c>
      <c r="F214" s="159">
        <f>IF('計算'!AD13="","",'計算'!AD13)</f>
      </c>
      <c r="G214" s="160">
        <f>IF('計算'!$Q$47=0,"",IF('計算'!M13&lt;5,"*1",""))&amp;IF('計算'!$AC$47=0,"",IF('計算'!Y13&lt;5,"*2",""))</f>
      </c>
    </row>
    <row r="215" spans="2:7" ht="13.5">
      <c r="B215" s="161" t="s">
        <v>35</v>
      </c>
      <c r="C215" s="199" t="s">
        <v>37</v>
      </c>
      <c r="D215" s="199"/>
      <c r="E215" s="162">
        <f>IF('計算'!S13="","",'計算'!S13)</f>
      </c>
      <c r="F215" s="163">
        <f>IF('計算'!AE13="","",'計算'!AE13)</f>
      </c>
      <c r="G215" s="164">
        <f>IF('計算'!$Q$47=0,"",IF('計算'!O13&lt;5,"*1",""))&amp;IF('計算'!$AC$47=0,"",IF('計算'!AA13&lt;5,"*2",""))</f>
      </c>
    </row>
    <row r="216" spans="2:7" ht="13.5">
      <c r="B216" s="161" t="s">
        <v>43</v>
      </c>
      <c r="C216" s="199" t="s">
        <v>38</v>
      </c>
      <c r="D216" s="199"/>
      <c r="E216" s="162">
        <f>IF('計算'!T13="","",'計算'!T13)</f>
      </c>
      <c r="F216" s="163">
        <f>IF('計算'!AF13="","",'計算'!AF13)</f>
      </c>
      <c r="G216" s="164">
        <f>IF('計算'!$Q$47=0,"",IF('計算'!Q13&lt;5,"*1",""))&amp;IF('計算'!$AC$47=0,"",IF('計算'!AC13&lt;5,"*2",""))</f>
      </c>
    </row>
    <row r="218" spans="2:10" ht="13.5">
      <c r="B218" s="198" t="s">
        <v>40</v>
      </c>
      <c r="C218" s="198"/>
      <c r="D218" s="198"/>
      <c r="E218" s="198"/>
      <c r="F218" s="198"/>
      <c r="G218" s="198"/>
      <c r="H218" s="198"/>
      <c r="I218" s="172"/>
      <c r="J218" s="172"/>
    </row>
    <row r="219" spans="2:10" ht="13.5" customHeight="1">
      <c r="B219" s="211" t="s">
        <v>96</v>
      </c>
      <c r="C219" s="211"/>
      <c r="D219" s="211"/>
      <c r="E219" s="211"/>
      <c r="F219" s="211"/>
      <c r="G219" s="211"/>
      <c r="H219" s="211"/>
      <c r="I219" s="173"/>
      <c r="J219" s="173"/>
    </row>
    <row r="220" spans="2:10" ht="13.5">
      <c r="B220" s="211" t="s">
        <v>41</v>
      </c>
      <c r="C220" s="211"/>
      <c r="D220" s="211"/>
      <c r="E220" s="211"/>
      <c r="F220" s="211"/>
      <c r="G220" s="211"/>
      <c r="H220" s="211"/>
      <c r="I220" s="173"/>
      <c r="J220" s="173"/>
    </row>
    <row r="221" spans="2:8" ht="13.5">
      <c r="B221" s="211"/>
      <c r="C221" s="211"/>
      <c r="D221" s="211"/>
      <c r="E221" s="211"/>
      <c r="F221" s="211"/>
      <c r="G221" s="211"/>
      <c r="H221" s="211"/>
    </row>
    <row r="222" spans="1:13" ht="13.5">
      <c r="A222" s="174"/>
      <c r="B222" s="174"/>
      <c r="C222" s="174"/>
      <c r="D222" s="174"/>
      <c r="E222" s="174"/>
      <c r="F222" s="174"/>
      <c r="G222" s="174"/>
      <c r="H222" s="175"/>
      <c r="I222" s="174"/>
      <c r="J222" s="174"/>
      <c r="K222" s="174"/>
      <c r="L222" s="174"/>
      <c r="M222" s="174"/>
    </row>
    <row r="224" spans="1:8" ht="13.5">
      <c r="A224" s="138">
        <v>13</v>
      </c>
      <c r="C224" s="149" t="s">
        <v>31</v>
      </c>
      <c r="D224" s="150">
        <f>IF('計算'!A14="","",'計算'!A14)</f>
      </c>
      <c r="E224" s="151" t="s">
        <v>0</v>
      </c>
      <c r="F224" s="150">
        <f>IF('計算'!B14="","",'計算'!B14)</f>
      </c>
      <c r="G224" s="151" t="s">
        <v>1</v>
      </c>
      <c r="H224" s="150">
        <f>IF('計算'!C14="","",'計算'!C14)</f>
      </c>
    </row>
    <row r="225" spans="3:8" ht="13.5">
      <c r="C225" s="149" t="s">
        <v>32</v>
      </c>
      <c r="D225" s="201">
        <f>IF('計算'!D14="","",'計算'!D14)</f>
      </c>
      <c r="E225" s="201"/>
      <c r="F225" s="201"/>
      <c r="G225" s="151" t="s">
        <v>2</v>
      </c>
      <c r="H225" s="150">
        <f>IF('計算'!E14="","",'計算'!E14)</f>
      </c>
    </row>
    <row r="226" ht="13.5">
      <c r="C226" s="171"/>
    </row>
    <row r="227" spans="2:4" ht="13.5">
      <c r="B227" s="200" t="s">
        <v>33</v>
      </c>
      <c r="C227" s="200"/>
      <c r="D227" s="200"/>
    </row>
    <row r="228" ht="10.5" customHeight="1"/>
    <row r="229" spans="2:7" ht="14.25" thickBot="1">
      <c r="B229" s="202" t="s">
        <v>34</v>
      </c>
      <c r="C229" s="203"/>
      <c r="D229" s="203"/>
      <c r="E229" s="156" t="s">
        <v>80</v>
      </c>
      <c r="F229" s="157" t="s">
        <v>79</v>
      </c>
      <c r="G229" s="156" t="s">
        <v>39</v>
      </c>
    </row>
    <row r="230" spans="2:7" ht="14.25" thickTop="1">
      <c r="B230" s="158" t="s">
        <v>42</v>
      </c>
      <c r="C230" s="210" t="s">
        <v>36</v>
      </c>
      <c r="D230" s="210"/>
      <c r="E230" s="159">
        <f>IF('計算'!R14="","",'計算'!R14)</f>
      </c>
      <c r="F230" s="159">
        <f>IF('計算'!AD14="","",'計算'!AD14)</f>
      </c>
      <c r="G230" s="160">
        <f>IF('計算'!$Q$47=0,"",IF('計算'!M14&lt;5,"*1",""))&amp;IF('計算'!$AC$47=0,"",IF('計算'!Y14&lt;5,"*2",""))</f>
      </c>
    </row>
    <row r="231" spans="2:7" ht="13.5">
      <c r="B231" s="161" t="s">
        <v>35</v>
      </c>
      <c r="C231" s="199" t="s">
        <v>37</v>
      </c>
      <c r="D231" s="199"/>
      <c r="E231" s="162">
        <f>IF('計算'!S14="","",'計算'!S14)</f>
      </c>
      <c r="F231" s="163">
        <f>IF('計算'!AE14="","",'計算'!AE14)</f>
      </c>
      <c r="G231" s="164">
        <f>IF('計算'!$Q$47=0,"",IF('計算'!O14&lt;5,"*1",""))&amp;IF('計算'!$AC$47=0,"",IF('計算'!AA14&lt;5,"*2",""))</f>
      </c>
    </row>
    <row r="232" spans="2:7" ht="13.5">
      <c r="B232" s="161" t="s">
        <v>43</v>
      </c>
      <c r="C232" s="199" t="s">
        <v>38</v>
      </c>
      <c r="D232" s="199"/>
      <c r="E232" s="162">
        <f>IF('計算'!T14="","",'計算'!T14)</f>
      </c>
      <c r="F232" s="163">
        <f>IF('計算'!AF14="","",'計算'!AF14)</f>
      </c>
      <c r="G232" s="164">
        <f>IF('計算'!$Q$47=0,"",IF('計算'!Q14&lt;5,"*1",""))&amp;IF('計算'!$AC$47=0,"",IF('計算'!AC14&lt;5,"*2",""))</f>
      </c>
    </row>
    <row r="234" spans="2:10" ht="13.5">
      <c r="B234" s="198" t="s">
        <v>40</v>
      </c>
      <c r="C234" s="198"/>
      <c r="D234" s="198"/>
      <c r="E234" s="198"/>
      <c r="F234" s="198"/>
      <c r="G234" s="198"/>
      <c r="H234" s="198"/>
      <c r="I234" s="172"/>
      <c r="J234" s="172"/>
    </row>
    <row r="235" spans="2:10" ht="13.5" customHeight="1">
      <c r="B235" s="211" t="s">
        <v>96</v>
      </c>
      <c r="C235" s="211"/>
      <c r="D235" s="211"/>
      <c r="E235" s="211"/>
      <c r="F235" s="211"/>
      <c r="G235" s="211"/>
      <c r="H235" s="211"/>
      <c r="I235" s="173"/>
      <c r="J235" s="173"/>
    </row>
    <row r="236" spans="2:10" ht="13.5">
      <c r="B236" s="211" t="s">
        <v>41</v>
      </c>
      <c r="C236" s="211"/>
      <c r="D236" s="211"/>
      <c r="E236" s="211"/>
      <c r="F236" s="211"/>
      <c r="G236" s="211"/>
      <c r="H236" s="211"/>
      <c r="I236" s="173"/>
      <c r="J236" s="173"/>
    </row>
    <row r="237" spans="2:8" ht="13.5">
      <c r="B237" s="211"/>
      <c r="C237" s="211"/>
      <c r="D237" s="211"/>
      <c r="E237" s="211"/>
      <c r="F237" s="211"/>
      <c r="G237" s="211"/>
      <c r="H237" s="211"/>
    </row>
    <row r="238" spans="1:13" ht="13.5">
      <c r="A238" s="174"/>
      <c r="B238" s="174"/>
      <c r="C238" s="174"/>
      <c r="D238" s="174"/>
      <c r="E238" s="174"/>
      <c r="F238" s="174"/>
      <c r="G238" s="174"/>
      <c r="H238" s="175"/>
      <c r="I238" s="174"/>
      <c r="J238" s="174"/>
      <c r="K238" s="174"/>
      <c r="L238" s="174"/>
      <c r="M238" s="174"/>
    </row>
    <row r="240" spans="1:8" ht="13.5">
      <c r="A240" s="138">
        <v>14</v>
      </c>
      <c r="C240" s="149" t="s">
        <v>31</v>
      </c>
      <c r="D240" s="150">
        <f>IF('計算'!A15="","",'計算'!A15)</f>
      </c>
      <c r="E240" s="151" t="s">
        <v>0</v>
      </c>
      <c r="F240" s="150">
        <f>IF('計算'!B15="","",'計算'!B15)</f>
      </c>
      <c r="G240" s="151" t="s">
        <v>1</v>
      </c>
      <c r="H240" s="150">
        <f>IF('計算'!C15="","",'計算'!C15)</f>
      </c>
    </row>
    <row r="241" spans="3:8" ht="13.5">
      <c r="C241" s="149" t="s">
        <v>32</v>
      </c>
      <c r="D241" s="201">
        <f>IF('計算'!D15="","",'計算'!D15)</f>
      </c>
      <c r="E241" s="201"/>
      <c r="F241" s="201"/>
      <c r="G241" s="151" t="s">
        <v>2</v>
      </c>
      <c r="H241" s="150">
        <f>IF('計算'!E15="","",'計算'!E15)</f>
      </c>
    </row>
    <row r="242" ht="13.5">
      <c r="C242" s="171"/>
    </row>
    <row r="243" spans="2:4" ht="13.5">
      <c r="B243" s="200" t="s">
        <v>33</v>
      </c>
      <c r="C243" s="200"/>
      <c r="D243" s="200"/>
    </row>
    <row r="244" ht="10.5" customHeight="1"/>
    <row r="245" spans="2:7" ht="14.25" thickBot="1">
      <c r="B245" s="202" t="s">
        <v>34</v>
      </c>
      <c r="C245" s="203"/>
      <c r="D245" s="203"/>
      <c r="E245" s="156" t="s">
        <v>80</v>
      </c>
      <c r="F245" s="157" t="s">
        <v>79</v>
      </c>
      <c r="G245" s="156" t="s">
        <v>39</v>
      </c>
    </row>
    <row r="246" spans="2:7" ht="14.25" thickTop="1">
      <c r="B246" s="158" t="s">
        <v>42</v>
      </c>
      <c r="C246" s="210" t="s">
        <v>36</v>
      </c>
      <c r="D246" s="210"/>
      <c r="E246" s="159">
        <f>IF('計算'!R15="","",'計算'!R15)</f>
      </c>
      <c r="F246" s="159">
        <f>IF('計算'!AD15="","",'計算'!AD15)</f>
      </c>
      <c r="G246" s="160">
        <f>IF('計算'!$Q$47=0,"",IF('計算'!M15&lt;5,"*1",""))&amp;IF('計算'!$AC$47=0,"",IF('計算'!Y15&lt;5,"*2",""))</f>
      </c>
    </row>
    <row r="247" spans="2:7" ht="13.5">
      <c r="B247" s="161" t="s">
        <v>35</v>
      </c>
      <c r="C247" s="199" t="s">
        <v>37</v>
      </c>
      <c r="D247" s="199"/>
      <c r="E247" s="162">
        <f>IF('計算'!S15="","",'計算'!S15)</f>
      </c>
      <c r="F247" s="163">
        <f>IF('計算'!AE15="","",'計算'!AE15)</f>
      </c>
      <c r="G247" s="164">
        <f>IF('計算'!$Q$47=0,"",IF('計算'!O15&lt;5,"*1",""))&amp;IF('計算'!$AC$47=0,"",IF('計算'!AA15&lt;5,"*2",""))</f>
      </c>
    </row>
    <row r="248" spans="2:7" ht="13.5">
      <c r="B248" s="161" t="s">
        <v>43</v>
      </c>
      <c r="C248" s="199" t="s">
        <v>38</v>
      </c>
      <c r="D248" s="199"/>
      <c r="E248" s="162">
        <f>IF('計算'!T15="","",'計算'!T15)</f>
      </c>
      <c r="F248" s="163">
        <f>IF('計算'!AF15="","",'計算'!AF15)</f>
      </c>
      <c r="G248" s="164">
        <f>IF('計算'!$Q$47=0,"",IF('計算'!Q15&lt;5,"*1",""))&amp;IF('計算'!$AC$47=0,"",IF('計算'!AC15&lt;5,"*2",""))</f>
      </c>
    </row>
    <row r="250" spans="2:10" ht="13.5">
      <c r="B250" s="198" t="s">
        <v>40</v>
      </c>
      <c r="C250" s="198"/>
      <c r="D250" s="198"/>
      <c r="E250" s="198"/>
      <c r="F250" s="198"/>
      <c r="G250" s="198"/>
      <c r="H250" s="198"/>
      <c r="I250" s="172"/>
      <c r="J250" s="172"/>
    </row>
    <row r="251" spans="2:10" ht="13.5" customHeight="1">
      <c r="B251" s="211" t="s">
        <v>96</v>
      </c>
      <c r="C251" s="211"/>
      <c r="D251" s="211"/>
      <c r="E251" s="211"/>
      <c r="F251" s="211"/>
      <c r="G251" s="211"/>
      <c r="H251" s="211"/>
      <c r="I251" s="173"/>
      <c r="J251" s="173"/>
    </row>
    <row r="252" spans="2:10" ht="13.5">
      <c r="B252" s="211" t="s">
        <v>41</v>
      </c>
      <c r="C252" s="211"/>
      <c r="D252" s="211"/>
      <c r="E252" s="211"/>
      <c r="F252" s="211"/>
      <c r="G252" s="211"/>
      <c r="H252" s="211"/>
      <c r="I252" s="173"/>
      <c r="J252" s="173"/>
    </row>
    <row r="253" spans="2:8" ht="13.5">
      <c r="B253" s="211"/>
      <c r="C253" s="211"/>
      <c r="D253" s="211"/>
      <c r="E253" s="211"/>
      <c r="F253" s="211"/>
      <c r="G253" s="211"/>
      <c r="H253" s="211"/>
    </row>
    <row r="254" spans="1:13" ht="13.5">
      <c r="A254" s="174"/>
      <c r="B254" s="174"/>
      <c r="C254" s="174"/>
      <c r="D254" s="174"/>
      <c r="E254" s="174"/>
      <c r="F254" s="174"/>
      <c r="G254" s="174"/>
      <c r="H254" s="175"/>
      <c r="I254" s="174"/>
      <c r="J254" s="174"/>
      <c r="K254" s="174"/>
      <c r="L254" s="174"/>
      <c r="M254" s="174"/>
    </row>
    <row r="256" spans="1:8" ht="13.5">
      <c r="A256" s="138">
        <v>15</v>
      </c>
      <c r="C256" s="149" t="s">
        <v>31</v>
      </c>
      <c r="D256" s="150">
        <f>IF('計算'!A16="","",'計算'!A16)</f>
      </c>
      <c r="E256" s="151" t="s">
        <v>0</v>
      </c>
      <c r="F256" s="150">
        <f>IF('計算'!B16="","",'計算'!B16)</f>
      </c>
      <c r="G256" s="151" t="s">
        <v>1</v>
      </c>
      <c r="H256" s="150">
        <f>IF('計算'!C16="","",'計算'!C16)</f>
      </c>
    </row>
    <row r="257" spans="3:8" ht="13.5">
      <c r="C257" s="149" t="s">
        <v>32</v>
      </c>
      <c r="D257" s="201">
        <f>IF('計算'!D16="","",'計算'!D16)</f>
      </c>
      <c r="E257" s="201"/>
      <c r="F257" s="201"/>
      <c r="G257" s="151" t="s">
        <v>2</v>
      </c>
      <c r="H257" s="150">
        <f>IF('計算'!E16="","",'計算'!E16)</f>
      </c>
    </row>
    <row r="258" ht="13.5">
      <c r="C258" s="171"/>
    </row>
    <row r="259" spans="2:4" ht="13.5">
      <c r="B259" s="200" t="s">
        <v>33</v>
      </c>
      <c r="C259" s="200"/>
      <c r="D259" s="200"/>
    </row>
    <row r="260" ht="10.5" customHeight="1"/>
    <row r="261" spans="2:7" ht="14.25" thickBot="1">
      <c r="B261" s="202" t="s">
        <v>34</v>
      </c>
      <c r="C261" s="203"/>
      <c r="D261" s="203"/>
      <c r="E261" s="156" t="s">
        <v>80</v>
      </c>
      <c r="F261" s="157" t="s">
        <v>79</v>
      </c>
      <c r="G261" s="156" t="s">
        <v>39</v>
      </c>
    </row>
    <row r="262" spans="2:7" ht="14.25" thickTop="1">
      <c r="B262" s="158" t="s">
        <v>42</v>
      </c>
      <c r="C262" s="210" t="s">
        <v>36</v>
      </c>
      <c r="D262" s="210"/>
      <c r="E262" s="159">
        <f>IF('計算'!R16="","",'計算'!R16)</f>
      </c>
      <c r="F262" s="159">
        <f>IF('計算'!AD16="","",'計算'!AD16)</f>
      </c>
      <c r="G262" s="160">
        <f>IF('計算'!$Q$47=0,"",IF('計算'!M16&lt;5,"*1",""))&amp;IF('計算'!$AC$47=0,"",IF('計算'!Y16&lt;5,"*2",""))</f>
      </c>
    </row>
    <row r="263" spans="2:7" ht="13.5">
      <c r="B263" s="161" t="s">
        <v>35</v>
      </c>
      <c r="C263" s="199" t="s">
        <v>37</v>
      </c>
      <c r="D263" s="199"/>
      <c r="E263" s="162">
        <f>IF('計算'!S16="","",'計算'!S16)</f>
      </c>
      <c r="F263" s="163">
        <f>IF('計算'!AE16="","",'計算'!AE16)</f>
      </c>
      <c r="G263" s="164">
        <f>IF('計算'!$Q$47=0,"",IF('計算'!O16&lt;5,"*1",""))&amp;IF('計算'!$AC$47=0,"",IF('計算'!AA16&lt;5,"*2",""))</f>
      </c>
    </row>
    <row r="264" spans="2:7" ht="13.5">
      <c r="B264" s="161" t="s">
        <v>43</v>
      </c>
      <c r="C264" s="199" t="s">
        <v>38</v>
      </c>
      <c r="D264" s="199"/>
      <c r="E264" s="162">
        <f>IF('計算'!T16="","",'計算'!T16)</f>
      </c>
      <c r="F264" s="163">
        <f>IF('計算'!AF16="","",'計算'!AF16)</f>
      </c>
      <c r="G264" s="164">
        <f>IF('計算'!$Q$47=0,"",IF('計算'!Q16&lt;5,"*1",""))&amp;IF('計算'!$AC$47=0,"",IF('計算'!AC16&lt;5,"*2",""))</f>
      </c>
    </row>
    <row r="266" spans="2:10" ht="13.5">
      <c r="B266" s="198" t="s">
        <v>40</v>
      </c>
      <c r="C266" s="198"/>
      <c r="D266" s="198"/>
      <c r="E266" s="198"/>
      <c r="F266" s="198"/>
      <c r="G266" s="198"/>
      <c r="H266" s="198"/>
      <c r="I266" s="172"/>
      <c r="J266" s="172"/>
    </row>
    <row r="267" spans="2:10" ht="13.5" customHeight="1">
      <c r="B267" s="211" t="s">
        <v>96</v>
      </c>
      <c r="C267" s="211"/>
      <c r="D267" s="211"/>
      <c r="E267" s="211"/>
      <c r="F267" s="211"/>
      <c r="G267" s="211"/>
      <c r="H267" s="211"/>
      <c r="I267" s="173"/>
      <c r="J267" s="173"/>
    </row>
    <row r="268" spans="2:10" ht="13.5">
      <c r="B268" s="211" t="s">
        <v>41</v>
      </c>
      <c r="C268" s="211"/>
      <c r="D268" s="211"/>
      <c r="E268" s="211"/>
      <c r="F268" s="211"/>
      <c r="G268" s="211"/>
      <c r="H268" s="211"/>
      <c r="I268" s="173"/>
      <c r="J268" s="173"/>
    </row>
    <row r="269" spans="2:8" ht="13.5">
      <c r="B269" s="211"/>
      <c r="C269" s="211"/>
      <c r="D269" s="211"/>
      <c r="E269" s="211"/>
      <c r="F269" s="211"/>
      <c r="G269" s="211"/>
      <c r="H269" s="211"/>
    </row>
    <row r="270" spans="1:13" ht="13.5">
      <c r="A270" s="174"/>
      <c r="B270" s="174"/>
      <c r="C270" s="174"/>
      <c r="D270" s="174"/>
      <c r="E270" s="174"/>
      <c r="F270" s="174"/>
      <c r="G270" s="174"/>
      <c r="H270" s="175"/>
      <c r="I270" s="174"/>
      <c r="J270" s="174"/>
      <c r="K270" s="174"/>
      <c r="L270" s="174"/>
      <c r="M270" s="174"/>
    </row>
    <row r="272" spans="1:8" ht="13.5">
      <c r="A272" s="138">
        <v>16</v>
      </c>
      <c r="C272" s="149" t="s">
        <v>31</v>
      </c>
      <c r="D272" s="150">
        <f>IF('計算'!A17="","",'計算'!A17)</f>
      </c>
      <c r="E272" s="151" t="s">
        <v>0</v>
      </c>
      <c r="F272" s="150">
        <f>IF('計算'!B17="","",'計算'!B17)</f>
      </c>
      <c r="G272" s="151" t="s">
        <v>1</v>
      </c>
      <c r="H272" s="150">
        <f>IF('計算'!C17="","",'計算'!C17)</f>
      </c>
    </row>
    <row r="273" spans="3:8" ht="13.5">
      <c r="C273" s="149" t="s">
        <v>32</v>
      </c>
      <c r="D273" s="201">
        <f>IF('計算'!D17="","",'計算'!D17)</f>
      </c>
      <c r="E273" s="201"/>
      <c r="F273" s="201"/>
      <c r="G273" s="151" t="s">
        <v>2</v>
      </c>
      <c r="H273" s="150">
        <f>IF('計算'!E17="","",'計算'!E17)</f>
      </c>
    </row>
    <row r="274" ht="13.5">
      <c r="C274" s="171"/>
    </row>
    <row r="275" spans="2:4" ht="13.5">
      <c r="B275" s="200" t="s">
        <v>33</v>
      </c>
      <c r="C275" s="200"/>
      <c r="D275" s="200"/>
    </row>
    <row r="276" ht="10.5" customHeight="1"/>
    <row r="277" spans="2:7" ht="14.25" thickBot="1">
      <c r="B277" s="202" t="s">
        <v>34</v>
      </c>
      <c r="C277" s="203"/>
      <c r="D277" s="203"/>
      <c r="E277" s="156" t="s">
        <v>80</v>
      </c>
      <c r="F277" s="157" t="s">
        <v>79</v>
      </c>
      <c r="G277" s="156" t="s">
        <v>39</v>
      </c>
    </row>
    <row r="278" spans="2:7" ht="14.25" thickTop="1">
      <c r="B278" s="158" t="s">
        <v>42</v>
      </c>
      <c r="C278" s="210" t="s">
        <v>36</v>
      </c>
      <c r="D278" s="210"/>
      <c r="E278" s="159">
        <f>IF('計算'!R17="","",'計算'!R17)</f>
      </c>
      <c r="F278" s="159">
        <f>IF('計算'!AD17="","",'計算'!AD17)</f>
      </c>
      <c r="G278" s="160">
        <f>IF('計算'!$Q$47=0,"",IF('計算'!M17&lt;5,"*1",""))&amp;IF('計算'!$AC$47=0,"",IF('計算'!Y17&lt;5,"*2",""))</f>
      </c>
    </row>
    <row r="279" spans="2:7" ht="13.5">
      <c r="B279" s="161" t="s">
        <v>35</v>
      </c>
      <c r="C279" s="199" t="s">
        <v>37</v>
      </c>
      <c r="D279" s="199"/>
      <c r="E279" s="162">
        <f>IF('計算'!S17="","",'計算'!S17)</f>
      </c>
      <c r="F279" s="163">
        <f>IF('計算'!AE17="","",'計算'!AE17)</f>
      </c>
      <c r="G279" s="164">
        <f>IF('計算'!$Q$47=0,"",IF('計算'!O17&lt;5,"*1",""))&amp;IF('計算'!$AC$47=0,"",IF('計算'!AA17&lt;5,"*2",""))</f>
      </c>
    </row>
    <row r="280" spans="2:7" ht="13.5">
      <c r="B280" s="161" t="s">
        <v>43</v>
      </c>
      <c r="C280" s="199" t="s">
        <v>38</v>
      </c>
      <c r="D280" s="199"/>
      <c r="E280" s="162">
        <f>IF('計算'!T17="","",'計算'!T17)</f>
      </c>
      <c r="F280" s="163">
        <f>IF('計算'!AF17="","",'計算'!AF17)</f>
      </c>
      <c r="G280" s="164">
        <f>IF('計算'!$Q$47=0,"",IF('計算'!Q17&lt;5,"*1",""))&amp;IF('計算'!$AC$47=0,"",IF('計算'!AC17&lt;5,"*2",""))</f>
      </c>
    </row>
    <row r="282" spans="2:10" ht="13.5">
      <c r="B282" s="198" t="s">
        <v>40</v>
      </c>
      <c r="C282" s="198"/>
      <c r="D282" s="198"/>
      <c r="E282" s="198"/>
      <c r="F282" s="198"/>
      <c r="G282" s="198"/>
      <c r="H282" s="198"/>
      <c r="I282" s="172"/>
      <c r="J282" s="172"/>
    </row>
    <row r="283" spans="2:10" ht="13.5" customHeight="1">
      <c r="B283" s="211" t="s">
        <v>96</v>
      </c>
      <c r="C283" s="211"/>
      <c r="D283" s="211"/>
      <c r="E283" s="211"/>
      <c r="F283" s="211"/>
      <c r="G283" s="211"/>
      <c r="H283" s="211"/>
      <c r="I283" s="173"/>
      <c r="J283" s="173"/>
    </row>
    <row r="284" spans="2:10" ht="13.5">
      <c r="B284" s="211" t="s">
        <v>41</v>
      </c>
      <c r="C284" s="211"/>
      <c r="D284" s="211"/>
      <c r="E284" s="211"/>
      <c r="F284" s="211"/>
      <c r="G284" s="211"/>
      <c r="H284" s="211"/>
      <c r="I284" s="173"/>
      <c r="J284" s="173"/>
    </row>
    <row r="285" spans="2:8" ht="13.5">
      <c r="B285" s="211"/>
      <c r="C285" s="211"/>
      <c r="D285" s="211"/>
      <c r="E285" s="211"/>
      <c r="F285" s="211"/>
      <c r="G285" s="211"/>
      <c r="H285" s="211"/>
    </row>
    <row r="286" spans="1:13" ht="13.5">
      <c r="A286" s="174"/>
      <c r="B286" s="174"/>
      <c r="C286" s="174"/>
      <c r="D286" s="174"/>
      <c r="E286" s="174"/>
      <c r="F286" s="174"/>
      <c r="G286" s="174"/>
      <c r="H286" s="175"/>
      <c r="I286" s="174"/>
      <c r="J286" s="174"/>
      <c r="K286" s="174"/>
      <c r="L286" s="174"/>
      <c r="M286" s="174"/>
    </row>
    <row r="288" spans="1:8" ht="13.5">
      <c r="A288" s="138">
        <v>17</v>
      </c>
      <c r="C288" s="149" t="s">
        <v>31</v>
      </c>
      <c r="D288" s="150">
        <f>IF('計算'!A18="","",'計算'!A18)</f>
      </c>
      <c r="E288" s="151" t="s">
        <v>0</v>
      </c>
      <c r="F288" s="150">
        <f>IF('計算'!B18="","",'計算'!B18)</f>
      </c>
      <c r="G288" s="151" t="s">
        <v>1</v>
      </c>
      <c r="H288" s="150">
        <f>IF('計算'!C18="","",'計算'!C18)</f>
      </c>
    </row>
    <row r="289" spans="3:8" ht="13.5">
      <c r="C289" s="149" t="s">
        <v>32</v>
      </c>
      <c r="D289" s="201">
        <f>IF('計算'!D18="","",'計算'!D18)</f>
      </c>
      <c r="E289" s="201"/>
      <c r="F289" s="201"/>
      <c r="G289" s="151" t="s">
        <v>2</v>
      </c>
      <c r="H289" s="150">
        <f>IF('計算'!E18="","",'計算'!E18)</f>
      </c>
    </row>
    <row r="290" ht="13.5">
      <c r="C290" s="171"/>
    </row>
    <row r="291" spans="2:4" ht="13.5">
      <c r="B291" s="200" t="s">
        <v>33</v>
      </c>
      <c r="C291" s="200"/>
      <c r="D291" s="200"/>
    </row>
    <row r="292" ht="10.5" customHeight="1"/>
    <row r="293" spans="2:7" ht="14.25" thickBot="1">
      <c r="B293" s="202" t="s">
        <v>34</v>
      </c>
      <c r="C293" s="203"/>
      <c r="D293" s="203"/>
      <c r="E293" s="156" t="s">
        <v>80</v>
      </c>
      <c r="F293" s="157" t="s">
        <v>79</v>
      </c>
      <c r="G293" s="156" t="s">
        <v>39</v>
      </c>
    </row>
    <row r="294" spans="2:7" ht="14.25" thickTop="1">
      <c r="B294" s="158" t="s">
        <v>42</v>
      </c>
      <c r="C294" s="210" t="s">
        <v>36</v>
      </c>
      <c r="D294" s="210"/>
      <c r="E294" s="159">
        <f>IF('計算'!R18="","",'計算'!R18)</f>
      </c>
      <c r="F294" s="159">
        <f>IF('計算'!AD18="","",'計算'!AD18)</f>
      </c>
      <c r="G294" s="160">
        <f>IF('計算'!$Q$47=0,"",IF('計算'!M18&lt;5,"*1",""))&amp;IF('計算'!$AC$47=0,"",IF('計算'!Y18&lt;5,"*2",""))</f>
      </c>
    </row>
    <row r="295" spans="2:7" ht="13.5">
      <c r="B295" s="161" t="s">
        <v>35</v>
      </c>
      <c r="C295" s="199" t="s">
        <v>37</v>
      </c>
      <c r="D295" s="199"/>
      <c r="E295" s="162">
        <f>IF('計算'!S18="","",'計算'!S18)</f>
      </c>
      <c r="F295" s="163">
        <f>IF('計算'!AE18="","",'計算'!AE18)</f>
      </c>
      <c r="G295" s="164">
        <f>IF('計算'!$Q$47=0,"",IF('計算'!O18&lt;5,"*1",""))&amp;IF('計算'!$AC$47=0,"",IF('計算'!AA18&lt;5,"*2",""))</f>
      </c>
    </row>
    <row r="296" spans="2:7" ht="13.5">
      <c r="B296" s="161" t="s">
        <v>43</v>
      </c>
      <c r="C296" s="199" t="s">
        <v>38</v>
      </c>
      <c r="D296" s="199"/>
      <c r="E296" s="162">
        <f>IF('計算'!T18="","",'計算'!T18)</f>
      </c>
      <c r="F296" s="163">
        <f>IF('計算'!AF18="","",'計算'!AF18)</f>
      </c>
      <c r="G296" s="164">
        <f>IF('計算'!$Q$47=0,"",IF('計算'!Q18&lt;5,"*1",""))&amp;IF('計算'!$AC$47=0,"",IF('計算'!AC18&lt;5,"*2",""))</f>
      </c>
    </row>
    <row r="298" spans="2:10" ht="13.5">
      <c r="B298" s="198" t="s">
        <v>40</v>
      </c>
      <c r="C298" s="198"/>
      <c r="D298" s="198"/>
      <c r="E298" s="198"/>
      <c r="F298" s="198"/>
      <c r="G298" s="198"/>
      <c r="H298" s="198"/>
      <c r="I298" s="172"/>
      <c r="J298" s="172"/>
    </row>
    <row r="299" spans="2:10" ht="13.5" customHeight="1">
      <c r="B299" s="211" t="s">
        <v>96</v>
      </c>
      <c r="C299" s="211"/>
      <c r="D299" s="211"/>
      <c r="E299" s="211"/>
      <c r="F299" s="211"/>
      <c r="G299" s="211"/>
      <c r="H299" s="211"/>
      <c r="I299" s="173"/>
      <c r="J299" s="173"/>
    </row>
    <row r="300" spans="2:10" ht="13.5">
      <c r="B300" s="211" t="s">
        <v>41</v>
      </c>
      <c r="C300" s="211"/>
      <c r="D300" s="211"/>
      <c r="E300" s="211"/>
      <c r="F300" s="211"/>
      <c r="G300" s="211"/>
      <c r="H300" s="211"/>
      <c r="I300" s="173"/>
      <c r="J300" s="173"/>
    </row>
    <row r="301" spans="2:8" ht="13.5">
      <c r="B301" s="211"/>
      <c r="C301" s="211"/>
      <c r="D301" s="211"/>
      <c r="E301" s="211"/>
      <c r="F301" s="211"/>
      <c r="G301" s="211"/>
      <c r="H301" s="211"/>
    </row>
    <row r="302" spans="1:13" ht="13.5">
      <c r="A302" s="174"/>
      <c r="B302" s="174"/>
      <c r="C302" s="174"/>
      <c r="D302" s="174"/>
      <c r="E302" s="174"/>
      <c r="F302" s="174"/>
      <c r="G302" s="174"/>
      <c r="H302" s="175"/>
      <c r="I302" s="174"/>
      <c r="J302" s="174"/>
      <c r="K302" s="174"/>
      <c r="L302" s="174"/>
      <c r="M302" s="174"/>
    </row>
    <row r="304" spans="1:8" ht="13.5">
      <c r="A304" s="138">
        <v>18</v>
      </c>
      <c r="C304" s="149" t="s">
        <v>31</v>
      </c>
      <c r="D304" s="150">
        <f>IF('計算'!A19="","",'計算'!A19)</f>
      </c>
      <c r="E304" s="151" t="s">
        <v>0</v>
      </c>
      <c r="F304" s="150">
        <f>IF('計算'!B19="","",'計算'!B19)</f>
      </c>
      <c r="G304" s="151" t="s">
        <v>1</v>
      </c>
      <c r="H304" s="150">
        <f>IF('計算'!C19="","",'計算'!C19)</f>
      </c>
    </row>
    <row r="305" spans="3:8" ht="13.5">
      <c r="C305" s="149" t="s">
        <v>32</v>
      </c>
      <c r="D305" s="201">
        <f>IF('計算'!D19="","",'計算'!D19)</f>
      </c>
      <c r="E305" s="201"/>
      <c r="F305" s="201"/>
      <c r="G305" s="151" t="s">
        <v>2</v>
      </c>
      <c r="H305" s="150">
        <f>IF('計算'!E19="","",'計算'!E19)</f>
      </c>
    </row>
    <row r="306" ht="13.5">
      <c r="C306" s="171"/>
    </row>
    <row r="307" spans="2:4" ht="13.5">
      <c r="B307" s="200" t="s">
        <v>33</v>
      </c>
      <c r="C307" s="200"/>
      <c r="D307" s="200"/>
    </row>
    <row r="308" ht="10.5" customHeight="1"/>
    <row r="309" spans="2:7" ht="14.25" thickBot="1">
      <c r="B309" s="202" t="s">
        <v>34</v>
      </c>
      <c r="C309" s="203"/>
      <c r="D309" s="203"/>
      <c r="E309" s="156" t="s">
        <v>80</v>
      </c>
      <c r="F309" s="157" t="s">
        <v>79</v>
      </c>
      <c r="G309" s="156" t="s">
        <v>39</v>
      </c>
    </row>
    <row r="310" spans="2:7" ht="14.25" thickTop="1">
      <c r="B310" s="158" t="s">
        <v>42</v>
      </c>
      <c r="C310" s="210" t="s">
        <v>36</v>
      </c>
      <c r="D310" s="210"/>
      <c r="E310" s="159">
        <f>IF('計算'!R19="","",'計算'!R19)</f>
      </c>
      <c r="F310" s="159">
        <f>IF('計算'!AD19="","",'計算'!AD19)</f>
      </c>
      <c r="G310" s="160">
        <f>IF('計算'!$Q$47=0,"",IF('計算'!M19&lt;5,"*1",""))&amp;IF('計算'!$AC$47=0,"",IF('計算'!Y19&lt;5,"*2",""))</f>
      </c>
    </row>
    <row r="311" spans="2:7" ht="13.5">
      <c r="B311" s="161" t="s">
        <v>35</v>
      </c>
      <c r="C311" s="199" t="s">
        <v>37</v>
      </c>
      <c r="D311" s="199"/>
      <c r="E311" s="162">
        <f>IF('計算'!S19="","",'計算'!S19)</f>
      </c>
      <c r="F311" s="163">
        <f>IF('計算'!AE19="","",'計算'!AE19)</f>
      </c>
      <c r="G311" s="164">
        <f>IF('計算'!$Q$47=0,"",IF('計算'!O19&lt;5,"*1",""))&amp;IF('計算'!$AC$47=0,"",IF('計算'!AA19&lt;5,"*2",""))</f>
      </c>
    </row>
    <row r="312" spans="2:7" ht="13.5">
      <c r="B312" s="161" t="s">
        <v>43</v>
      </c>
      <c r="C312" s="199" t="s">
        <v>38</v>
      </c>
      <c r="D312" s="199"/>
      <c r="E312" s="162">
        <f>IF('計算'!T19="","",'計算'!T19)</f>
      </c>
      <c r="F312" s="163">
        <f>IF('計算'!AF19="","",'計算'!AF19)</f>
      </c>
      <c r="G312" s="164">
        <f>IF('計算'!$Q$47=0,"",IF('計算'!Q19&lt;5,"*1",""))&amp;IF('計算'!$AC$47=0,"",IF('計算'!AC19&lt;5,"*2",""))</f>
      </c>
    </row>
    <row r="314" spans="2:10" ht="13.5">
      <c r="B314" s="198" t="s">
        <v>40</v>
      </c>
      <c r="C314" s="198"/>
      <c r="D314" s="198"/>
      <c r="E314" s="198"/>
      <c r="F314" s="198"/>
      <c r="G314" s="198"/>
      <c r="H314" s="198"/>
      <c r="I314" s="172"/>
      <c r="J314" s="172"/>
    </row>
    <row r="315" spans="2:10" ht="13.5" customHeight="1">
      <c r="B315" s="211" t="s">
        <v>96</v>
      </c>
      <c r="C315" s="211"/>
      <c r="D315" s="211"/>
      <c r="E315" s="211"/>
      <c r="F315" s="211"/>
      <c r="G315" s="211"/>
      <c r="H315" s="211"/>
      <c r="I315" s="173"/>
      <c r="J315" s="173"/>
    </row>
    <row r="316" spans="2:10" ht="13.5">
      <c r="B316" s="211" t="s">
        <v>41</v>
      </c>
      <c r="C316" s="211"/>
      <c r="D316" s="211"/>
      <c r="E316" s="211"/>
      <c r="F316" s="211"/>
      <c r="G316" s="211"/>
      <c r="H316" s="211"/>
      <c r="I316" s="173"/>
      <c r="J316" s="173"/>
    </row>
    <row r="317" spans="2:8" ht="13.5">
      <c r="B317" s="211"/>
      <c r="C317" s="211"/>
      <c r="D317" s="211"/>
      <c r="E317" s="211"/>
      <c r="F317" s="211"/>
      <c r="G317" s="211"/>
      <c r="H317" s="211"/>
    </row>
    <row r="318" spans="1:13" ht="13.5">
      <c r="A318" s="174"/>
      <c r="B318" s="174"/>
      <c r="C318" s="174"/>
      <c r="D318" s="174"/>
      <c r="E318" s="174"/>
      <c r="F318" s="174"/>
      <c r="G318" s="174"/>
      <c r="H318" s="175"/>
      <c r="I318" s="174"/>
      <c r="J318" s="174"/>
      <c r="K318" s="174"/>
      <c r="L318" s="174"/>
      <c r="M318" s="174"/>
    </row>
    <row r="320" spans="1:8" ht="13.5">
      <c r="A320" s="138">
        <v>19</v>
      </c>
      <c r="C320" s="149" t="s">
        <v>31</v>
      </c>
      <c r="D320" s="150">
        <f>IF('計算'!A20="","",'計算'!A20)</f>
      </c>
      <c r="E320" s="151" t="s">
        <v>0</v>
      </c>
      <c r="F320" s="150">
        <f>IF('計算'!B20="","",'計算'!B20)</f>
      </c>
      <c r="G320" s="151" t="s">
        <v>1</v>
      </c>
      <c r="H320" s="150">
        <f>IF('計算'!C20="","",'計算'!C20)</f>
      </c>
    </row>
    <row r="321" spans="3:8" ht="13.5">
      <c r="C321" s="149" t="s">
        <v>32</v>
      </c>
      <c r="D321" s="201">
        <f>IF('計算'!D20="","",'計算'!D20)</f>
      </c>
      <c r="E321" s="201"/>
      <c r="F321" s="201"/>
      <c r="G321" s="151" t="s">
        <v>2</v>
      </c>
      <c r="H321" s="150">
        <f>IF('計算'!E20="","",'計算'!E20)</f>
      </c>
    </row>
    <row r="322" ht="13.5">
      <c r="C322" s="171"/>
    </row>
    <row r="323" spans="2:4" ht="13.5">
      <c r="B323" s="200" t="s">
        <v>33</v>
      </c>
      <c r="C323" s="200"/>
      <c r="D323" s="200"/>
    </row>
    <row r="324" ht="10.5" customHeight="1"/>
    <row r="325" spans="2:7" ht="14.25" thickBot="1">
      <c r="B325" s="202" t="s">
        <v>34</v>
      </c>
      <c r="C325" s="203"/>
      <c r="D325" s="203"/>
      <c r="E325" s="156" t="s">
        <v>80</v>
      </c>
      <c r="F325" s="157" t="s">
        <v>79</v>
      </c>
      <c r="G325" s="156" t="s">
        <v>39</v>
      </c>
    </row>
    <row r="326" spans="2:7" ht="14.25" thickTop="1">
      <c r="B326" s="158" t="s">
        <v>42</v>
      </c>
      <c r="C326" s="210" t="s">
        <v>36</v>
      </c>
      <c r="D326" s="210"/>
      <c r="E326" s="159">
        <f>IF('計算'!R20="","",'計算'!R20)</f>
      </c>
      <c r="F326" s="159">
        <f>IF('計算'!AD20="","",'計算'!AD20)</f>
      </c>
      <c r="G326" s="160">
        <f>IF('計算'!$Q$47=0,"",IF('計算'!M20&lt;5,"*1",""))&amp;IF('計算'!$AC$47=0,"",IF('計算'!Y20&lt;5,"*2",""))</f>
      </c>
    </row>
    <row r="327" spans="2:7" ht="13.5">
      <c r="B327" s="161" t="s">
        <v>35</v>
      </c>
      <c r="C327" s="199" t="s">
        <v>37</v>
      </c>
      <c r="D327" s="199"/>
      <c r="E327" s="162">
        <f>IF('計算'!S20="","",'計算'!S20)</f>
      </c>
      <c r="F327" s="163">
        <f>IF('計算'!AE20="","",'計算'!AE20)</f>
      </c>
      <c r="G327" s="164">
        <f>IF('計算'!$Q$47=0,"",IF('計算'!O20&lt;5,"*1",""))&amp;IF('計算'!$AC$47=0,"",IF('計算'!AA20&lt;5,"*2",""))</f>
      </c>
    </row>
    <row r="328" spans="2:7" ht="13.5">
      <c r="B328" s="161" t="s">
        <v>43</v>
      </c>
      <c r="C328" s="199" t="s">
        <v>38</v>
      </c>
      <c r="D328" s="199"/>
      <c r="E328" s="162">
        <f>IF('計算'!T20="","",'計算'!T20)</f>
      </c>
      <c r="F328" s="163">
        <f>IF('計算'!AF20="","",'計算'!AF20)</f>
      </c>
      <c r="G328" s="164">
        <f>IF('計算'!$Q$47=0,"",IF('計算'!Q20&lt;5,"*1",""))&amp;IF('計算'!$AC$47=0,"",IF('計算'!AC20&lt;5,"*2",""))</f>
      </c>
    </row>
    <row r="330" spans="2:10" ht="13.5">
      <c r="B330" s="198" t="s">
        <v>40</v>
      </c>
      <c r="C330" s="198"/>
      <c r="D330" s="198"/>
      <c r="E330" s="198"/>
      <c r="F330" s="198"/>
      <c r="G330" s="198"/>
      <c r="H330" s="198"/>
      <c r="I330" s="172"/>
      <c r="J330" s="172"/>
    </row>
    <row r="331" spans="2:10" ht="13.5" customHeight="1">
      <c r="B331" s="211" t="s">
        <v>96</v>
      </c>
      <c r="C331" s="211"/>
      <c r="D331" s="211"/>
      <c r="E331" s="211"/>
      <c r="F331" s="211"/>
      <c r="G331" s="211"/>
      <c r="H331" s="211"/>
      <c r="I331" s="173"/>
      <c r="J331" s="173"/>
    </row>
    <row r="332" spans="2:10" ht="13.5">
      <c r="B332" s="211" t="s">
        <v>41</v>
      </c>
      <c r="C332" s="211"/>
      <c r="D332" s="211"/>
      <c r="E332" s="211"/>
      <c r="F332" s="211"/>
      <c r="G332" s="211"/>
      <c r="H332" s="211"/>
      <c r="I332" s="173"/>
      <c r="J332" s="173"/>
    </row>
    <row r="333" spans="2:8" ht="13.5">
      <c r="B333" s="211"/>
      <c r="C333" s="211"/>
      <c r="D333" s="211"/>
      <c r="E333" s="211"/>
      <c r="F333" s="211"/>
      <c r="G333" s="211"/>
      <c r="H333" s="211"/>
    </row>
    <row r="334" spans="1:13" ht="13.5">
      <c r="A334" s="174"/>
      <c r="B334" s="174"/>
      <c r="C334" s="174"/>
      <c r="D334" s="174"/>
      <c r="E334" s="174"/>
      <c r="F334" s="174"/>
      <c r="G334" s="174"/>
      <c r="H334" s="175"/>
      <c r="I334" s="174"/>
      <c r="J334" s="174"/>
      <c r="K334" s="174"/>
      <c r="L334" s="174"/>
      <c r="M334" s="174"/>
    </row>
    <row r="336" spans="1:8" ht="13.5">
      <c r="A336" s="138">
        <v>20</v>
      </c>
      <c r="C336" s="149" t="s">
        <v>31</v>
      </c>
      <c r="D336" s="150">
        <f>IF('計算'!A21="","",'計算'!A21)</f>
      </c>
      <c r="E336" s="151" t="s">
        <v>0</v>
      </c>
      <c r="F336" s="150">
        <f>IF('計算'!B21="","",'計算'!B21)</f>
      </c>
      <c r="G336" s="151" t="s">
        <v>1</v>
      </c>
      <c r="H336" s="150">
        <f>IF('計算'!C21="","",'計算'!C21)</f>
      </c>
    </row>
    <row r="337" spans="3:8" ht="13.5">
      <c r="C337" s="149" t="s">
        <v>32</v>
      </c>
      <c r="D337" s="201">
        <f>IF('計算'!D21="","",'計算'!D21)</f>
      </c>
      <c r="E337" s="201"/>
      <c r="F337" s="201"/>
      <c r="G337" s="151" t="s">
        <v>2</v>
      </c>
      <c r="H337" s="150">
        <f>IF('計算'!E21="","",'計算'!E21)</f>
      </c>
    </row>
    <row r="338" ht="13.5">
      <c r="C338" s="171"/>
    </row>
    <row r="339" spans="2:4" ht="13.5">
      <c r="B339" s="200" t="s">
        <v>33</v>
      </c>
      <c r="C339" s="200"/>
      <c r="D339" s="200"/>
    </row>
    <row r="340" ht="10.5" customHeight="1"/>
    <row r="341" spans="2:7" ht="14.25" thickBot="1">
      <c r="B341" s="202" t="s">
        <v>34</v>
      </c>
      <c r="C341" s="203"/>
      <c r="D341" s="203"/>
      <c r="E341" s="156" t="s">
        <v>80</v>
      </c>
      <c r="F341" s="157" t="s">
        <v>79</v>
      </c>
      <c r="G341" s="156" t="s">
        <v>39</v>
      </c>
    </row>
    <row r="342" spans="2:7" ht="14.25" thickTop="1">
      <c r="B342" s="158" t="s">
        <v>42</v>
      </c>
      <c r="C342" s="210" t="s">
        <v>36</v>
      </c>
      <c r="D342" s="210"/>
      <c r="E342" s="159">
        <f>IF('計算'!R21="","",'計算'!R21)</f>
      </c>
      <c r="F342" s="159">
        <f>IF('計算'!AD21="","",'計算'!AD21)</f>
      </c>
      <c r="G342" s="160">
        <f>IF('計算'!$Q$47=0,"",IF('計算'!M21&lt;5,"*1",""))&amp;IF('計算'!$AC$47=0,"",IF('計算'!Y21&lt;5,"*2",""))</f>
      </c>
    </row>
    <row r="343" spans="2:7" ht="13.5">
      <c r="B343" s="161" t="s">
        <v>35</v>
      </c>
      <c r="C343" s="199" t="s">
        <v>37</v>
      </c>
      <c r="D343" s="199"/>
      <c r="E343" s="162">
        <f>IF('計算'!S21="","",'計算'!S21)</f>
      </c>
      <c r="F343" s="163">
        <f>IF('計算'!AE21="","",'計算'!AE21)</f>
      </c>
      <c r="G343" s="164">
        <f>IF('計算'!$Q$47=0,"",IF('計算'!O21&lt;5,"*1",""))&amp;IF('計算'!$AC$47=0,"",IF('計算'!AA21&lt;5,"*2",""))</f>
      </c>
    </row>
    <row r="344" spans="2:7" ht="13.5">
      <c r="B344" s="161" t="s">
        <v>43</v>
      </c>
      <c r="C344" s="199" t="s">
        <v>38</v>
      </c>
      <c r="D344" s="199"/>
      <c r="E344" s="162">
        <f>IF('計算'!T21="","",'計算'!T21)</f>
      </c>
      <c r="F344" s="163">
        <f>IF('計算'!AF21="","",'計算'!AF21)</f>
      </c>
      <c r="G344" s="164">
        <f>IF('計算'!$Q$47=0,"",IF('計算'!Q21&lt;5,"*1",""))&amp;IF('計算'!$AC$47=0,"",IF('計算'!AC21&lt;5,"*2",""))</f>
      </c>
    </row>
    <row r="346" spans="2:10" ht="13.5">
      <c r="B346" s="198" t="s">
        <v>40</v>
      </c>
      <c r="C346" s="198"/>
      <c r="D346" s="198"/>
      <c r="E346" s="198"/>
      <c r="F346" s="198"/>
      <c r="G346" s="198"/>
      <c r="H346" s="198"/>
      <c r="I346" s="172"/>
      <c r="J346" s="172"/>
    </row>
    <row r="347" spans="2:10" ht="13.5" customHeight="1">
      <c r="B347" s="211" t="s">
        <v>96</v>
      </c>
      <c r="C347" s="211"/>
      <c r="D347" s="211"/>
      <c r="E347" s="211"/>
      <c r="F347" s="211"/>
      <c r="G347" s="211"/>
      <c r="H347" s="211"/>
      <c r="I347" s="173"/>
      <c r="J347" s="173"/>
    </row>
    <row r="348" spans="2:10" ht="13.5">
      <c r="B348" s="211" t="s">
        <v>41</v>
      </c>
      <c r="C348" s="211"/>
      <c r="D348" s="211"/>
      <c r="E348" s="211"/>
      <c r="F348" s="211"/>
      <c r="G348" s="211"/>
      <c r="H348" s="211"/>
      <c r="I348" s="173"/>
      <c r="J348" s="173"/>
    </row>
    <row r="349" spans="2:8" ht="13.5">
      <c r="B349" s="211"/>
      <c r="C349" s="211"/>
      <c r="D349" s="211"/>
      <c r="E349" s="211"/>
      <c r="F349" s="211"/>
      <c r="G349" s="211"/>
      <c r="H349" s="211"/>
    </row>
    <row r="350" spans="1:13" ht="13.5">
      <c r="A350" s="174"/>
      <c r="B350" s="174"/>
      <c r="C350" s="174"/>
      <c r="D350" s="174"/>
      <c r="E350" s="174"/>
      <c r="F350" s="174"/>
      <c r="G350" s="174"/>
      <c r="H350" s="175"/>
      <c r="I350" s="174"/>
      <c r="J350" s="174"/>
      <c r="K350" s="174"/>
      <c r="L350" s="174"/>
      <c r="M350" s="174"/>
    </row>
    <row r="352" spans="1:8" ht="13.5">
      <c r="A352" s="138">
        <v>21</v>
      </c>
      <c r="C352" s="149" t="s">
        <v>31</v>
      </c>
      <c r="D352" s="150">
        <f>IF('計算'!A22="","",'計算'!A22)</f>
      </c>
      <c r="E352" s="151" t="s">
        <v>0</v>
      </c>
      <c r="F352" s="150">
        <f>IF('計算'!B22="","",'計算'!B22)</f>
      </c>
      <c r="G352" s="151" t="s">
        <v>1</v>
      </c>
      <c r="H352" s="150">
        <f>IF('計算'!C22="","",'計算'!C22)</f>
      </c>
    </row>
    <row r="353" spans="3:8" ht="13.5">
      <c r="C353" s="149" t="s">
        <v>32</v>
      </c>
      <c r="D353" s="201">
        <f>IF('計算'!D22="","",'計算'!D22)</f>
      </c>
      <c r="E353" s="201"/>
      <c r="F353" s="201"/>
      <c r="G353" s="151" t="s">
        <v>2</v>
      </c>
      <c r="H353" s="150">
        <f>IF('計算'!E22="","",'計算'!E22)</f>
      </c>
    </row>
    <row r="354" ht="13.5">
      <c r="C354" s="171"/>
    </row>
    <row r="355" spans="2:4" ht="13.5">
      <c r="B355" s="200" t="s">
        <v>33</v>
      </c>
      <c r="C355" s="200"/>
      <c r="D355" s="200"/>
    </row>
    <row r="356" ht="10.5" customHeight="1"/>
    <row r="357" spans="2:7" ht="14.25" thickBot="1">
      <c r="B357" s="202" t="s">
        <v>34</v>
      </c>
      <c r="C357" s="203"/>
      <c r="D357" s="203"/>
      <c r="E357" s="156" t="s">
        <v>80</v>
      </c>
      <c r="F357" s="157" t="s">
        <v>79</v>
      </c>
      <c r="G357" s="156" t="s">
        <v>39</v>
      </c>
    </row>
    <row r="358" spans="2:7" ht="14.25" thickTop="1">
      <c r="B358" s="158" t="s">
        <v>42</v>
      </c>
      <c r="C358" s="210" t="s">
        <v>36</v>
      </c>
      <c r="D358" s="210"/>
      <c r="E358" s="159">
        <f>IF('計算'!R22="","",'計算'!R22)</f>
      </c>
      <c r="F358" s="159">
        <f>IF('計算'!AD22="","",'計算'!AD22)</f>
      </c>
      <c r="G358" s="160">
        <f>IF('計算'!$Q$47=0,"",IF('計算'!M22&lt;5,"*1",""))&amp;IF('計算'!$AC$47=0,"",IF('計算'!Y22&lt;5,"*2",""))</f>
      </c>
    </row>
    <row r="359" spans="2:7" ht="13.5">
      <c r="B359" s="161" t="s">
        <v>35</v>
      </c>
      <c r="C359" s="199" t="s">
        <v>37</v>
      </c>
      <c r="D359" s="199"/>
      <c r="E359" s="162">
        <f>IF('計算'!S22="","",'計算'!S22)</f>
      </c>
      <c r="F359" s="163">
        <f>IF('計算'!AE22="","",'計算'!AE22)</f>
      </c>
      <c r="G359" s="164">
        <f>IF('計算'!$Q$47=0,"",IF('計算'!O22&lt;5,"*1",""))&amp;IF('計算'!$AC$47=0,"",IF('計算'!AA22&lt;5,"*2",""))</f>
      </c>
    </row>
    <row r="360" spans="2:7" ht="13.5">
      <c r="B360" s="161" t="s">
        <v>43</v>
      </c>
      <c r="C360" s="199" t="s">
        <v>38</v>
      </c>
      <c r="D360" s="199"/>
      <c r="E360" s="162">
        <f>IF('計算'!T22="","",'計算'!T22)</f>
      </c>
      <c r="F360" s="163">
        <f>IF('計算'!AF22="","",'計算'!AF22)</f>
      </c>
      <c r="G360" s="164">
        <f>IF('計算'!$Q$47=0,"",IF('計算'!Q22&lt;5,"*1",""))&amp;IF('計算'!$AC$47=0,"",IF('計算'!AC22&lt;5,"*2",""))</f>
      </c>
    </row>
    <row r="362" spans="2:10" ht="13.5">
      <c r="B362" s="198" t="s">
        <v>40</v>
      </c>
      <c r="C362" s="198"/>
      <c r="D362" s="198"/>
      <c r="E362" s="198"/>
      <c r="F362" s="198"/>
      <c r="G362" s="198"/>
      <c r="H362" s="198"/>
      <c r="I362" s="172"/>
      <c r="J362" s="172"/>
    </row>
    <row r="363" spans="2:10" ht="13.5" customHeight="1">
      <c r="B363" s="211" t="s">
        <v>96</v>
      </c>
      <c r="C363" s="211"/>
      <c r="D363" s="211"/>
      <c r="E363" s="211"/>
      <c r="F363" s="211"/>
      <c r="G363" s="211"/>
      <c r="H363" s="211"/>
      <c r="I363" s="173"/>
      <c r="J363" s="173"/>
    </row>
    <row r="364" spans="2:10" ht="13.5">
      <c r="B364" s="211" t="s">
        <v>41</v>
      </c>
      <c r="C364" s="211"/>
      <c r="D364" s="211"/>
      <c r="E364" s="211"/>
      <c r="F364" s="211"/>
      <c r="G364" s="211"/>
      <c r="H364" s="211"/>
      <c r="I364" s="173"/>
      <c r="J364" s="173"/>
    </row>
    <row r="365" spans="2:8" ht="13.5">
      <c r="B365" s="211"/>
      <c r="C365" s="211"/>
      <c r="D365" s="211"/>
      <c r="E365" s="211"/>
      <c r="F365" s="211"/>
      <c r="G365" s="211"/>
      <c r="H365" s="211"/>
    </row>
    <row r="366" spans="1:13" ht="13.5">
      <c r="A366" s="174"/>
      <c r="B366" s="174"/>
      <c r="C366" s="174"/>
      <c r="D366" s="174"/>
      <c r="E366" s="174"/>
      <c r="F366" s="174"/>
      <c r="G366" s="174"/>
      <c r="H366" s="175"/>
      <c r="I366" s="174"/>
      <c r="J366" s="174"/>
      <c r="K366" s="174"/>
      <c r="L366" s="174"/>
      <c r="M366" s="174"/>
    </row>
    <row r="368" spans="1:8" ht="13.5">
      <c r="A368" s="138">
        <v>22</v>
      </c>
      <c r="C368" s="149" t="s">
        <v>31</v>
      </c>
      <c r="D368" s="150">
        <f>IF('計算'!A23="","",'計算'!A23)</f>
      </c>
      <c r="E368" s="151" t="s">
        <v>0</v>
      </c>
      <c r="F368" s="150">
        <f>IF('計算'!B23="","",'計算'!B23)</f>
      </c>
      <c r="G368" s="151" t="s">
        <v>1</v>
      </c>
      <c r="H368" s="150">
        <f>IF('計算'!C23="","",'計算'!C23)</f>
      </c>
    </row>
    <row r="369" spans="3:8" ht="13.5">
      <c r="C369" s="149" t="s">
        <v>32</v>
      </c>
      <c r="D369" s="201">
        <f>IF('計算'!D23="","",'計算'!D23)</f>
      </c>
      <c r="E369" s="201"/>
      <c r="F369" s="201"/>
      <c r="G369" s="151" t="s">
        <v>2</v>
      </c>
      <c r="H369" s="150">
        <f>IF('計算'!E23="","",'計算'!E23)</f>
      </c>
    </row>
    <row r="370" ht="13.5">
      <c r="C370" s="171"/>
    </row>
    <row r="371" spans="2:4" ht="13.5">
      <c r="B371" s="200" t="s">
        <v>33</v>
      </c>
      <c r="C371" s="200"/>
      <c r="D371" s="200"/>
    </row>
    <row r="372" ht="10.5" customHeight="1"/>
    <row r="373" spans="2:7" ht="14.25" thickBot="1">
      <c r="B373" s="202" t="s">
        <v>34</v>
      </c>
      <c r="C373" s="203"/>
      <c r="D373" s="203"/>
      <c r="E373" s="156" t="s">
        <v>80</v>
      </c>
      <c r="F373" s="157" t="s">
        <v>79</v>
      </c>
      <c r="G373" s="156" t="s">
        <v>39</v>
      </c>
    </row>
    <row r="374" spans="2:7" ht="14.25" thickTop="1">
      <c r="B374" s="158" t="s">
        <v>42</v>
      </c>
      <c r="C374" s="210" t="s">
        <v>36</v>
      </c>
      <c r="D374" s="210"/>
      <c r="E374" s="159">
        <f>IF('計算'!R23="","",'計算'!R23)</f>
      </c>
      <c r="F374" s="159">
        <f>IF('計算'!AD23="","",'計算'!AD23)</f>
      </c>
      <c r="G374" s="160">
        <f>IF('計算'!$Q$47=0,"",IF('計算'!M23&lt;5,"*1",""))&amp;IF('計算'!$AC$47=0,"",IF('計算'!Y23&lt;5,"*2",""))</f>
      </c>
    </row>
    <row r="375" spans="2:7" ht="13.5">
      <c r="B375" s="161" t="s">
        <v>35</v>
      </c>
      <c r="C375" s="199" t="s">
        <v>37</v>
      </c>
      <c r="D375" s="199"/>
      <c r="E375" s="162">
        <f>IF('計算'!S23="","",'計算'!S23)</f>
      </c>
      <c r="F375" s="163">
        <f>IF('計算'!AE23="","",'計算'!AE23)</f>
      </c>
      <c r="G375" s="164">
        <f>IF('計算'!$Q$47=0,"",IF('計算'!O23&lt;5,"*1",""))&amp;IF('計算'!$AC$47=0,"",IF('計算'!AA23&lt;5,"*2",""))</f>
      </c>
    </row>
    <row r="376" spans="2:7" ht="13.5">
      <c r="B376" s="161" t="s">
        <v>43</v>
      </c>
      <c r="C376" s="199" t="s">
        <v>38</v>
      </c>
      <c r="D376" s="199"/>
      <c r="E376" s="162">
        <f>IF('計算'!T23="","",'計算'!T23)</f>
      </c>
      <c r="F376" s="163">
        <f>IF('計算'!AF23="","",'計算'!AF23)</f>
      </c>
      <c r="G376" s="164">
        <f>IF('計算'!$Q$47=0,"",IF('計算'!Q23&lt;5,"*1",""))&amp;IF('計算'!$AC$47=0,"",IF('計算'!AC23&lt;5,"*2",""))</f>
      </c>
    </row>
    <row r="378" spans="2:10" ht="13.5">
      <c r="B378" s="198" t="s">
        <v>40</v>
      </c>
      <c r="C378" s="198"/>
      <c r="D378" s="198"/>
      <c r="E378" s="198"/>
      <c r="F378" s="198"/>
      <c r="G378" s="198"/>
      <c r="H378" s="198"/>
      <c r="I378" s="172"/>
      <c r="J378" s="172"/>
    </row>
    <row r="379" spans="2:10" ht="13.5" customHeight="1">
      <c r="B379" s="211" t="s">
        <v>96</v>
      </c>
      <c r="C379" s="211"/>
      <c r="D379" s="211"/>
      <c r="E379" s="211"/>
      <c r="F379" s="211"/>
      <c r="G379" s="211"/>
      <c r="H379" s="211"/>
      <c r="I379" s="173"/>
      <c r="J379" s="173"/>
    </row>
    <row r="380" spans="2:10" ht="13.5">
      <c r="B380" s="211" t="s">
        <v>41</v>
      </c>
      <c r="C380" s="211"/>
      <c r="D380" s="211"/>
      <c r="E380" s="211"/>
      <c r="F380" s="211"/>
      <c r="G380" s="211"/>
      <c r="H380" s="211"/>
      <c r="I380" s="173"/>
      <c r="J380" s="173"/>
    </row>
    <row r="381" spans="2:8" ht="13.5">
      <c r="B381" s="211"/>
      <c r="C381" s="211"/>
      <c r="D381" s="211"/>
      <c r="E381" s="211"/>
      <c r="F381" s="211"/>
      <c r="G381" s="211"/>
      <c r="H381" s="211"/>
    </row>
    <row r="382" spans="1:13" ht="13.5">
      <c r="A382" s="174"/>
      <c r="B382" s="174"/>
      <c r="C382" s="174"/>
      <c r="D382" s="174"/>
      <c r="E382" s="174"/>
      <c r="F382" s="174"/>
      <c r="G382" s="174"/>
      <c r="H382" s="175"/>
      <c r="I382" s="174"/>
      <c r="J382" s="174"/>
      <c r="K382" s="174"/>
      <c r="L382" s="174"/>
      <c r="M382" s="174"/>
    </row>
    <row r="384" spans="1:8" ht="13.5">
      <c r="A384" s="138">
        <v>23</v>
      </c>
      <c r="C384" s="149" t="s">
        <v>31</v>
      </c>
      <c r="D384" s="164">
        <f>IF('計算'!A24="","",'計算'!A24)</f>
      </c>
      <c r="E384" s="151" t="s">
        <v>0</v>
      </c>
      <c r="F384" s="164">
        <f>IF('計算'!B24="","",'計算'!B24)</f>
      </c>
      <c r="G384" s="151" t="s">
        <v>1</v>
      </c>
      <c r="H384" s="150">
        <f>IF('計算'!C24="","",'計算'!C24)</f>
      </c>
    </row>
    <row r="385" spans="3:8" ht="13.5">
      <c r="C385" s="149" t="s">
        <v>32</v>
      </c>
      <c r="D385" s="201">
        <f>IF('計算'!D24="","",'計算'!D24)</f>
      </c>
      <c r="E385" s="201"/>
      <c r="F385" s="201"/>
      <c r="G385" s="151" t="s">
        <v>2</v>
      </c>
      <c r="H385" s="150">
        <f>IF('計算'!E24="","",'計算'!E24)</f>
      </c>
    </row>
    <row r="386" ht="13.5">
      <c r="C386" s="171"/>
    </row>
    <row r="387" spans="2:4" ht="13.5">
      <c r="B387" s="200" t="s">
        <v>33</v>
      </c>
      <c r="C387" s="200"/>
      <c r="D387" s="200"/>
    </row>
    <row r="388" ht="10.5" customHeight="1"/>
    <row r="389" spans="2:7" ht="14.25" thickBot="1">
      <c r="B389" s="202" t="s">
        <v>34</v>
      </c>
      <c r="C389" s="203"/>
      <c r="D389" s="203"/>
      <c r="E389" s="156" t="s">
        <v>80</v>
      </c>
      <c r="F389" s="157" t="s">
        <v>79</v>
      </c>
      <c r="G389" s="156" t="s">
        <v>39</v>
      </c>
    </row>
    <row r="390" spans="2:7" ht="14.25" thickTop="1">
      <c r="B390" s="158" t="s">
        <v>42</v>
      </c>
      <c r="C390" s="210" t="s">
        <v>36</v>
      </c>
      <c r="D390" s="210"/>
      <c r="E390" s="159">
        <f>IF('計算'!R24="","",'計算'!R24)</f>
      </c>
      <c r="F390" s="159">
        <f>IF('計算'!AD24="","",'計算'!AD24)</f>
      </c>
      <c r="G390" s="160">
        <f>IF('計算'!$Q$47=0,"",IF('計算'!M24&lt;5,"*1",""))&amp;IF('計算'!$AC$47=0,"",IF('計算'!Y24&lt;5,"*2",""))</f>
      </c>
    </row>
    <row r="391" spans="2:7" ht="13.5">
      <c r="B391" s="161" t="s">
        <v>35</v>
      </c>
      <c r="C391" s="199" t="s">
        <v>37</v>
      </c>
      <c r="D391" s="199"/>
      <c r="E391" s="162">
        <f>IF('計算'!S24="","",'計算'!S24)</f>
      </c>
      <c r="F391" s="163">
        <f>IF('計算'!AE24="","",'計算'!AE24)</f>
      </c>
      <c r="G391" s="164">
        <f>IF('計算'!$Q$47=0,"",IF('計算'!O24&lt;5,"*1",""))&amp;IF('計算'!$AC$47=0,"",IF('計算'!AA24&lt;5,"*2",""))</f>
      </c>
    </row>
    <row r="392" spans="2:7" ht="13.5">
      <c r="B392" s="161" t="s">
        <v>43</v>
      </c>
      <c r="C392" s="199" t="s">
        <v>38</v>
      </c>
      <c r="D392" s="199"/>
      <c r="E392" s="162">
        <f>IF('計算'!T24="","",'計算'!T24)</f>
      </c>
      <c r="F392" s="163">
        <f>IF('計算'!AF24="","",'計算'!AF24)</f>
      </c>
      <c r="G392" s="164">
        <f>IF('計算'!$Q$47=0,"",IF('計算'!Q24&lt;5,"*1",""))&amp;IF('計算'!$AC$47=0,"",IF('計算'!AC24&lt;5,"*2",""))</f>
      </c>
    </row>
    <row r="394" spans="2:10" ht="13.5">
      <c r="B394" s="198" t="s">
        <v>40</v>
      </c>
      <c r="C394" s="198"/>
      <c r="D394" s="198"/>
      <c r="E394" s="198"/>
      <c r="F394" s="198"/>
      <c r="G394" s="198"/>
      <c r="H394" s="198"/>
      <c r="I394" s="172"/>
      <c r="J394" s="172"/>
    </row>
    <row r="395" spans="2:10" ht="13.5" customHeight="1">
      <c r="B395" s="211" t="s">
        <v>96</v>
      </c>
      <c r="C395" s="211"/>
      <c r="D395" s="211"/>
      <c r="E395" s="211"/>
      <c r="F395" s="211"/>
      <c r="G395" s="211"/>
      <c r="H395" s="211"/>
      <c r="I395" s="173"/>
      <c r="J395" s="173"/>
    </row>
    <row r="396" spans="2:10" ht="13.5">
      <c r="B396" s="211" t="s">
        <v>41</v>
      </c>
      <c r="C396" s="211"/>
      <c r="D396" s="211"/>
      <c r="E396" s="211"/>
      <c r="F396" s="211"/>
      <c r="G396" s="211"/>
      <c r="H396" s="211"/>
      <c r="I396" s="173"/>
      <c r="J396" s="173"/>
    </row>
    <row r="397" spans="2:8" ht="13.5">
      <c r="B397" s="211"/>
      <c r="C397" s="211"/>
      <c r="D397" s="211"/>
      <c r="E397" s="211"/>
      <c r="F397" s="211"/>
      <c r="G397" s="211"/>
      <c r="H397" s="211"/>
    </row>
    <row r="398" spans="1:13" ht="13.5">
      <c r="A398" s="174"/>
      <c r="B398" s="174"/>
      <c r="C398" s="174"/>
      <c r="D398" s="174"/>
      <c r="E398" s="174"/>
      <c r="F398" s="174"/>
      <c r="G398" s="174"/>
      <c r="H398" s="175"/>
      <c r="I398" s="174"/>
      <c r="J398" s="174"/>
      <c r="K398" s="174"/>
      <c r="L398" s="174"/>
      <c r="M398" s="174"/>
    </row>
    <row r="400" spans="1:8" ht="13.5">
      <c r="A400" s="138">
        <v>24</v>
      </c>
      <c r="C400" s="149" t="s">
        <v>31</v>
      </c>
      <c r="D400" s="164">
        <f>IF('計算'!A25="","",'計算'!A25)</f>
      </c>
      <c r="E400" s="151" t="s">
        <v>0</v>
      </c>
      <c r="F400" s="164">
        <f>IF('計算'!B25="","",'計算'!B25)</f>
      </c>
      <c r="G400" s="151" t="s">
        <v>1</v>
      </c>
      <c r="H400" s="150">
        <f>IF('計算'!C25="","",'計算'!C25)</f>
      </c>
    </row>
    <row r="401" spans="3:8" ht="13.5">
      <c r="C401" s="149" t="s">
        <v>32</v>
      </c>
      <c r="D401" s="201">
        <f>IF('計算'!D25="","",'計算'!D25)</f>
      </c>
      <c r="E401" s="201"/>
      <c r="F401" s="201"/>
      <c r="G401" s="151" t="s">
        <v>2</v>
      </c>
      <c r="H401" s="150">
        <f>IF('計算'!E25="","",'計算'!E25)</f>
      </c>
    </row>
    <row r="402" ht="13.5">
      <c r="C402" s="171"/>
    </row>
    <row r="403" spans="2:4" ht="13.5">
      <c r="B403" s="200" t="s">
        <v>33</v>
      </c>
      <c r="C403" s="200"/>
      <c r="D403" s="200"/>
    </row>
    <row r="404" ht="10.5" customHeight="1"/>
    <row r="405" spans="2:7" ht="14.25" thickBot="1">
      <c r="B405" s="202" t="s">
        <v>34</v>
      </c>
      <c r="C405" s="203"/>
      <c r="D405" s="203"/>
      <c r="E405" s="156" t="s">
        <v>80</v>
      </c>
      <c r="F405" s="157" t="s">
        <v>79</v>
      </c>
      <c r="G405" s="156" t="s">
        <v>39</v>
      </c>
    </row>
    <row r="406" spans="2:7" ht="14.25" thickTop="1">
      <c r="B406" s="158" t="s">
        <v>42</v>
      </c>
      <c r="C406" s="210" t="s">
        <v>36</v>
      </c>
      <c r="D406" s="210"/>
      <c r="E406" s="159">
        <f>IF('計算'!R25="","",'計算'!R25)</f>
      </c>
      <c r="F406" s="159">
        <f>IF('計算'!AD25="","",'計算'!AD25)</f>
      </c>
      <c r="G406" s="160">
        <f>IF('計算'!$Q$47=0,"",IF('計算'!M25&lt;5,"*1",""))&amp;IF('計算'!$AC$47=0,"",IF('計算'!Y25&lt;5,"*2",""))</f>
      </c>
    </row>
    <row r="407" spans="2:7" ht="13.5">
      <c r="B407" s="161" t="s">
        <v>35</v>
      </c>
      <c r="C407" s="199" t="s">
        <v>37</v>
      </c>
      <c r="D407" s="199"/>
      <c r="E407" s="162">
        <f>IF('計算'!S25="","",'計算'!S25)</f>
      </c>
      <c r="F407" s="163">
        <f>IF('計算'!AE25="","",'計算'!AE25)</f>
      </c>
      <c r="G407" s="164">
        <f>IF('計算'!$Q$47=0,"",IF('計算'!O25&lt;5,"*1",""))&amp;IF('計算'!$AC$47=0,"",IF('計算'!AA25&lt;5,"*2",""))</f>
      </c>
    </row>
    <row r="408" spans="2:7" ht="13.5">
      <c r="B408" s="161" t="s">
        <v>43</v>
      </c>
      <c r="C408" s="199" t="s">
        <v>38</v>
      </c>
      <c r="D408" s="199"/>
      <c r="E408" s="162">
        <f>IF('計算'!T25="","",'計算'!T25)</f>
      </c>
      <c r="F408" s="163">
        <f>IF('計算'!AF25="","",'計算'!AF25)</f>
      </c>
      <c r="G408" s="164">
        <f>IF('計算'!$Q$47=0,"",IF('計算'!Q25&lt;5,"*1",""))&amp;IF('計算'!$AC$47=0,"",IF('計算'!AC25&lt;5,"*2",""))</f>
      </c>
    </row>
    <row r="410" spans="2:10" ht="13.5">
      <c r="B410" s="198" t="s">
        <v>40</v>
      </c>
      <c r="C410" s="198"/>
      <c r="D410" s="198"/>
      <c r="E410" s="198"/>
      <c r="F410" s="198"/>
      <c r="G410" s="198"/>
      <c r="H410" s="198"/>
      <c r="I410" s="172"/>
      <c r="J410" s="172"/>
    </row>
    <row r="411" spans="2:10" ht="13.5" customHeight="1">
      <c r="B411" s="211" t="s">
        <v>96</v>
      </c>
      <c r="C411" s="211"/>
      <c r="D411" s="211"/>
      <c r="E411" s="211"/>
      <c r="F411" s="211"/>
      <c r="G411" s="211"/>
      <c r="H411" s="211"/>
      <c r="I411" s="173"/>
      <c r="J411" s="173"/>
    </row>
    <row r="412" spans="2:10" ht="13.5">
      <c r="B412" s="211" t="s">
        <v>41</v>
      </c>
      <c r="C412" s="211"/>
      <c r="D412" s="211"/>
      <c r="E412" s="211"/>
      <c r="F412" s="211"/>
      <c r="G412" s="211"/>
      <c r="H412" s="211"/>
      <c r="I412" s="173"/>
      <c r="J412" s="173"/>
    </row>
    <row r="413" spans="2:8" ht="13.5">
      <c r="B413" s="211"/>
      <c r="C413" s="211"/>
      <c r="D413" s="211"/>
      <c r="E413" s="211"/>
      <c r="F413" s="211"/>
      <c r="G413" s="211"/>
      <c r="H413" s="211"/>
    </row>
    <row r="414" spans="1:13" ht="13.5">
      <c r="A414" s="174"/>
      <c r="B414" s="174"/>
      <c r="C414" s="174"/>
      <c r="D414" s="174"/>
      <c r="E414" s="174"/>
      <c r="F414" s="174"/>
      <c r="G414" s="174"/>
      <c r="H414" s="175"/>
      <c r="I414" s="174"/>
      <c r="J414" s="174"/>
      <c r="K414" s="174"/>
      <c r="L414" s="174"/>
      <c r="M414" s="174"/>
    </row>
    <row r="416" spans="1:8" ht="13.5">
      <c r="A416" s="138">
        <v>25</v>
      </c>
      <c r="C416" s="149" t="s">
        <v>31</v>
      </c>
      <c r="D416" s="164">
        <f>IF('計算'!A26="","",'計算'!A26)</f>
      </c>
      <c r="E416" s="151" t="s">
        <v>0</v>
      </c>
      <c r="F416" s="164">
        <f>IF('計算'!B26="","",'計算'!B26)</f>
      </c>
      <c r="G416" s="151" t="s">
        <v>1</v>
      </c>
      <c r="H416" s="150">
        <f>IF('計算'!C26="","",'計算'!C26)</f>
      </c>
    </row>
    <row r="417" spans="3:8" ht="13.5">
      <c r="C417" s="149" t="s">
        <v>32</v>
      </c>
      <c r="D417" s="201">
        <f>IF('計算'!D26="","",'計算'!D26)</f>
      </c>
      <c r="E417" s="201"/>
      <c r="F417" s="201"/>
      <c r="G417" s="151" t="s">
        <v>2</v>
      </c>
      <c r="H417" s="150">
        <f>IF('計算'!E26="","",'計算'!E26)</f>
      </c>
    </row>
    <row r="418" ht="13.5">
      <c r="C418" s="171"/>
    </row>
    <row r="419" spans="2:4" ht="13.5">
      <c r="B419" s="200" t="s">
        <v>33</v>
      </c>
      <c r="C419" s="200"/>
      <c r="D419" s="200"/>
    </row>
    <row r="420" ht="10.5" customHeight="1"/>
    <row r="421" spans="2:7" ht="14.25" thickBot="1">
      <c r="B421" s="202" t="s">
        <v>34</v>
      </c>
      <c r="C421" s="203"/>
      <c r="D421" s="203"/>
      <c r="E421" s="156" t="s">
        <v>80</v>
      </c>
      <c r="F421" s="157" t="s">
        <v>79</v>
      </c>
      <c r="G421" s="156" t="s">
        <v>39</v>
      </c>
    </row>
    <row r="422" spans="2:7" ht="14.25" thickTop="1">
      <c r="B422" s="158" t="s">
        <v>42</v>
      </c>
      <c r="C422" s="210" t="s">
        <v>36</v>
      </c>
      <c r="D422" s="210"/>
      <c r="E422" s="159">
        <f>IF('計算'!R26="","",'計算'!R26)</f>
      </c>
      <c r="F422" s="159">
        <f>IF('計算'!AD26="","",'計算'!AD26)</f>
      </c>
      <c r="G422" s="160">
        <f>IF('計算'!$Q$47=0,"",IF('計算'!M26&lt;5,"*1",""))&amp;IF('計算'!$AC$47=0,"",IF('計算'!Y26&lt;5,"*2",""))</f>
      </c>
    </row>
    <row r="423" spans="2:7" ht="13.5">
      <c r="B423" s="161" t="s">
        <v>35</v>
      </c>
      <c r="C423" s="199" t="s">
        <v>37</v>
      </c>
      <c r="D423" s="199"/>
      <c r="E423" s="162">
        <f>IF('計算'!S26="","",'計算'!S26)</f>
      </c>
      <c r="F423" s="163">
        <f>IF('計算'!AE26="","",'計算'!AE26)</f>
      </c>
      <c r="G423" s="164">
        <f>IF('計算'!$Q$47=0,"",IF('計算'!O26&lt;5,"*1",""))&amp;IF('計算'!$AC$47=0,"",IF('計算'!AA26&lt;5,"*2",""))</f>
      </c>
    </row>
    <row r="424" spans="2:7" ht="13.5">
      <c r="B424" s="161" t="s">
        <v>43</v>
      </c>
      <c r="C424" s="199" t="s">
        <v>38</v>
      </c>
      <c r="D424" s="199"/>
      <c r="E424" s="162">
        <f>IF('計算'!T26="","",'計算'!T26)</f>
      </c>
      <c r="F424" s="163">
        <f>IF('計算'!AF26="","",'計算'!AF26)</f>
      </c>
      <c r="G424" s="164">
        <f>IF('計算'!$Q$47=0,"",IF('計算'!Q26&lt;5,"*1",""))&amp;IF('計算'!$AC$47=0,"",IF('計算'!AC26&lt;5,"*2",""))</f>
      </c>
    </row>
    <row r="426" spans="2:10" ht="13.5">
      <c r="B426" s="198" t="s">
        <v>40</v>
      </c>
      <c r="C426" s="198"/>
      <c r="D426" s="198"/>
      <c r="E426" s="198"/>
      <c r="F426" s="198"/>
      <c r="G426" s="198"/>
      <c r="H426" s="198"/>
      <c r="I426" s="172"/>
      <c r="J426" s="172"/>
    </row>
    <row r="427" spans="2:10" ht="13.5" customHeight="1">
      <c r="B427" s="211" t="s">
        <v>96</v>
      </c>
      <c r="C427" s="211"/>
      <c r="D427" s="211"/>
      <c r="E427" s="211"/>
      <c r="F427" s="211"/>
      <c r="G427" s="211"/>
      <c r="H427" s="211"/>
      <c r="I427" s="173"/>
      <c r="J427" s="173"/>
    </row>
    <row r="428" spans="2:10" ht="13.5">
      <c r="B428" s="211" t="s">
        <v>41</v>
      </c>
      <c r="C428" s="211"/>
      <c r="D428" s="211"/>
      <c r="E428" s="211"/>
      <c r="F428" s="211"/>
      <c r="G428" s="211"/>
      <c r="H428" s="211"/>
      <c r="I428" s="173"/>
      <c r="J428" s="173"/>
    </row>
    <row r="429" spans="2:8" ht="13.5">
      <c r="B429" s="211"/>
      <c r="C429" s="211"/>
      <c r="D429" s="211"/>
      <c r="E429" s="211"/>
      <c r="F429" s="211"/>
      <c r="G429" s="211"/>
      <c r="H429" s="211"/>
    </row>
    <row r="430" spans="1:13" ht="13.5">
      <c r="A430" s="174"/>
      <c r="B430" s="174"/>
      <c r="C430" s="174"/>
      <c r="D430" s="174"/>
      <c r="E430" s="174"/>
      <c r="F430" s="174"/>
      <c r="G430" s="174"/>
      <c r="H430" s="175"/>
      <c r="I430" s="174"/>
      <c r="J430" s="174"/>
      <c r="K430" s="174"/>
      <c r="L430" s="174"/>
      <c r="M430" s="174"/>
    </row>
    <row r="432" spans="1:8" ht="13.5">
      <c r="A432" s="138">
        <v>26</v>
      </c>
      <c r="C432" s="149" t="s">
        <v>31</v>
      </c>
      <c r="D432" s="164">
        <f>IF('計算'!A27="","",'計算'!A27)</f>
      </c>
      <c r="E432" s="151" t="s">
        <v>0</v>
      </c>
      <c r="F432" s="164">
        <f>IF('計算'!B27="","",'計算'!B27)</f>
      </c>
      <c r="G432" s="151" t="s">
        <v>1</v>
      </c>
      <c r="H432" s="150">
        <f>IF('計算'!C27="","",'計算'!C27)</f>
      </c>
    </row>
    <row r="433" spans="3:8" ht="13.5">
      <c r="C433" s="149" t="s">
        <v>32</v>
      </c>
      <c r="D433" s="201">
        <f>IF('計算'!D27="","",'計算'!D27)</f>
      </c>
      <c r="E433" s="201"/>
      <c r="F433" s="201"/>
      <c r="G433" s="151" t="s">
        <v>2</v>
      </c>
      <c r="H433" s="150">
        <f>IF('計算'!E27="","",'計算'!E27)</f>
      </c>
    </row>
    <row r="434" ht="13.5">
      <c r="C434" s="171"/>
    </row>
    <row r="435" spans="2:4" ht="13.5">
      <c r="B435" s="200" t="s">
        <v>33</v>
      </c>
      <c r="C435" s="200"/>
      <c r="D435" s="200"/>
    </row>
    <row r="436" ht="10.5" customHeight="1"/>
    <row r="437" spans="2:7" ht="14.25" thickBot="1">
      <c r="B437" s="202" t="s">
        <v>34</v>
      </c>
      <c r="C437" s="203"/>
      <c r="D437" s="203"/>
      <c r="E437" s="156" t="s">
        <v>80</v>
      </c>
      <c r="F437" s="157" t="s">
        <v>79</v>
      </c>
      <c r="G437" s="156" t="s">
        <v>39</v>
      </c>
    </row>
    <row r="438" spans="2:7" ht="14.25" thickTop="1">
      <c r="B438" s="158" t="s">
        <v>42</v>
      </c>
      <c r="C438" s="210" t="s">
        <v>36</v>
      </c>
      <c r="D438" s="210"/>
      <c r="E438" s="159">
        <f>IF('計算'!R27="","",'計算'!R27)</f>
      </c>
      <c r="F438" s="159">
        <f>IF('計算'!AD27="","",'計算'!AD27)</f>
      </c>
      <c r="G438" s="160">
        <f>IF('計算'!$Q$47=0,"",IF('計算'!M27&lt;5,"*1",""))&amp;IF('計算'!$AC$47=0,"",IF('計算'!Y27&lt;5,"*2",""))</f>
      </c>
    </row>
    <row r="439" spans="2:7" ht="13.5">
      <c r="B439" s="161" t="s">
        <v>35</v>
      </c>
      <c r="C439" s="199" t="s">
        <v>37</v>
      </c>
      <c r="D439" s="199"/>
      <c r="E439" s="162">
        <f>IF('計算'!S27="","",'計算'!S27)</f>
      </c>
      <c r="F439" s="163">
        <f>IF('計算'!AE27="","",'計算'!AE27)</f>
      </c>
      <c r="G439" s="164">
        <f>IF('計算'!$Q$47=0,"",IF('計算'!O27&lt;5,"*1",""))&amp;IF('計算'!$AC$47=0,"",IF('計算'!AA27&lt;5,"*2",""))</f>
      </c>
    </row>
    <row r="440" spans="2:7" ht="13.5">
      <c r="B440" s="161" t="s">
        <v>43</v>
      </c>
      <c r="C440" s="199" t="s">
        <v>38</v>
      </c>
      <c r="D440" s="199"/>
      <c r="E440" s="162">
        <f>IF('計算'!T27="","",'計算'!T27)</f>
      </c>
      <c r="F440" s="163">
        <f>IF('計算'!AF27="","",'計算'!AF27)</f>
      </c>
      <c r="G440" s="164">
        <f>IF('計算'!$Q$47=0,"",IF('計算'!Q27&lt;5,"*1",""))&amp;IF('計算'!$AC$47=0,"",IF('計算'!AC27&lt;5,"*2",""))</f>
      </c>
    </row>
    <row r="442" spans="2:10" ht="13.5">
      <c r="B442" s="198" t="s">
        <v>40</v>
      </c>
      <c r="C442" s="198"/>
      <c r="D442" s="198"/>
      <c r="E442" s="198"/>
      <c r="F442" s="198"/>
      <c r="G442" s="198"/>
      <c r="H442" s="198"/>
      <c r="I442" s="172"/>
      <c r="J442" s="172"/>
    </row>
    <row r="443" spans="2:10" ht="13.5" customHeight="1">
      <c r="B443" s="211" t="s">
        <v>96</v>
      </c>
      <c r="C443" s="211"/>
      <c r="D443" s="211"/>
      <c r="E443" s="211"/>
      <c r="F443" s="211"/>
      <c r="G443" s="211"/>
      <c r="H443" s="211"/>
      <c r="I443" s="173"/>
      <c r="J443" s="173"/>
    </row>
    <row r="444" spans="2:10" ht="13.5">
      <c r="B444" s="211" t="s">
        <v>41</v>
      </c>
      <c r="C444" s="211"/>
      <c r="D444" s="211"/>
      <c r="E444" s="211"/>
      <c r="F444" s="211"/>
      <c r="G444" s="211"/>
      <c r="H444" s="211"/>
      <c r="I444" s="173"/>
      <c r="J444" s="173"/>
    </row>
    <row r="445" spans="2:8" ht="13.5">
      <c r="B445" s="211"/>
      <c r="C445" s="211"/>
      <c r="D445" s="211"/>
      <c r="E445" s="211"/>
      <c r="F445" s="211"/>
      <c r="G445" s="211"/>
      <c r="H445" s="211"/>
    </row>
    <row r="446" spans="1:13" ht="13.5">
      <c r="A446" s="174"/>
      <c r="B446" s="174"/>
      <c r="C446" s="174"/>
      <c r="D446" s="174"/>
      <c r="E446" s="174"/>
      <c r="F446" s="174"/>
      <c r="G446" s="174"/>
      <c r="H446" s="175"/>
      <c r="I446" s="174"/>
      <c r="J446" s="174"/>
      <c r="K446" s="174"/>
      <c r="L446" s="174"/>
      <c r="M446" s="174"/>
    </row>
    <row r="448" spans="1:8" ht="13.5">
      <c r="A448" s="138">
        <v>27</v>
      </c>
      <c r="C448" s="149" t="s">
        <v>31</v>
      </c>
      <c r="D448" s="164">
        <f>IF('計算'!A28="","",'計算'!A28)</f>
      </c>
      <c r="E448" s="151" t="s">
        <v>0</v>
      </c>
      <c r="F448" s="164">
        <f>IF('計算'!B28="","",'計算'!B28)</f>
      </c>
      <c r="G448" s="151" t="s">
        <v>1</v>
      </c>
      <c r="H448" s="150">
        <f>IF('計算'!C28="","",'計算'!C28)</f>
      </c>
    </row>
    <row r="449" spans="3:8" ht="13.5">
      <c r="C449" s="149" t="s">
        <v>32</v>
      </c>
      <c r="D449" s="201">
        <f>IF('計算'!D28="","",'計算'!D28)</f>
      </c>
      <c r="E449" s="201"/>
      <c r="F449" s="201"/>
      <c r="G449" s="151" t="s">
        <v>2</v>
      </c>
      <c r="H449" s="150">
        <f>IF('計算'!E28="","",'計算'!E28)</f>
      </c>
    </row>
    <row r="450" ht="13.5">
      <c r="C450" s="171"/>
    </row>
    <row r="451" spans="2:4" ht="13.5">
      <c r="B451" s="200" t="s">
        <v>33</v>
      </c>
      <c r="C451" s="200"/>
      <c r="D451" s="200"/>
    </row>
    <row r="452" ht="10.5" customHeight="1"/>
    <row r="453" spans="2:7" ht="14.25" thickBot="1">
      <c r="B453" s="202" t="s">
        <v>34</v>
      </c>
      <c r="C453" s="203"/>
      <c r="D453" s="203"/>
      <c r="E453" s="156" t="s">
        <v>80</v>
      </c>
      <c r="F453" s="157" t="s">
        <v>79</v>
      </c>
      <c r="G453" s="156" t="s">
        <v>39</v>
      </c>
    </row>
    <row r="454" spans="2:7" ht="14.25" thickTop="1">
      <c r="B454" s="158" t="s">
        <v>42</v>
      </c>
      <c r="C454" s="210" t="s">
        <v>36</v>
      </c>
      <c r="D454" s="210"/>
      <c r="E454" s="159">
        <f>IF('計算'!R28="","",'計算'!R28)</f>
      </c>
      <c r="F454" s="159">
        <f>IF('計算'!AD28="","",'計算'!AD28)</f>
      </c>
      <c r="G454" s="160">
        <f>IF('計算'!$Q$47=0,"",IF('計算'!M28&lt;5,"*1",""))&amp;IF('計算'!$AC$47=0,"",IF('計算'!Y28&lt;5,"*2",""))</f>
      </c>
    </row>
    <row r="455" spans="2:7" ht="13.5">
      <c r="B455" s="161" t="s">
        <v>35</v>
      </c>
      <c r="C455" s="199" t="s">
        <v>37</v>
      </c>
      <c r="D455" s="199"/>
      <c r="E455" s="162">
        <f>IF('計算'!S28="","",'計算'!S28)</f>
      </c>
      <c r="F455" s="163">
        <f>IF('計算'!AE28="","",'計算'!AE28)</f>
      </c>
      <c r="G455" s="164">
        <f>IF('計算'!$Q$47=0,"",IF('計算'!O28&lt;5,"*1",""))&amp;IF('計算'!$AC$47=0,"",IF('計算'!AA28&lt;5,"*2",""))</f>
      </c>
    </row>
    <row r="456" spans="2:7" ht="13.5">
      <c r="B456" s="161" t="s">
        <v>43</v>
      </c>
      <c r="C456" s="199" t="s">
        <v>38</v>
      </c>
      <c r="D456" s="199"/>
      <c r="E456" s="162">
        <f>IF('計算'!T28="","",'計算'!T28)</f>
      </c>
      <c r="F456" s="163">
        <f>IF('計算'!AF28="","",'計算'!AF28)</f>
      </c>
      <c r="G456" s="164">
        <f>IF('計算'!$Q$47=0,"",IF('計算'!Q28&lt;5,"*1",""))&amp;IF('計算'!$AC$47=0,"",IF('計算'!AC28&lt;5,"*2",""))</f>
      </c>
    </row>
    <row r="458" spans="2:10" ht="13.5">
      <c r="B458" s="198" t="s">
        <v>40</v>
      </c>
      <c r="C458" s="198"/>
      <c r="D458" s="198"/>
      <c r="E458" s="198"/>
      <c r="F458" s="198"/>
      <c r="G458" s="198"/>
      <c r="H458" s="198"/>
      <c r="I458" s="172"/>
      <c r="J458" s="172"/>
    </row>
    <row r="459" spans="2:10" ht="13.5" customHeight="1">
      <c r="B459" s="211" t="s">
        <v>96</v>
      </c>
      <c r="C459" s="211"/>
      <c r="D459" s="211"/>
      <c r="E459" s="211"/>
      <c r="F459" s="211"/>
      <c r="G459" s="211"/>
      <c r="H459" s="211"/>
      <c r="I459" s="173"/>
      <c r="J459" s="173"/>
    </row>
    <row r="460" spans="2:10" ht="13.5">
      <c r="B460" s="211" t="s">
        <v>41</v>
      </c>
      <c r="C460" s="211"/>
      <c r="D460" s="211"/>
      <c r="E460" s="211"/>
      <c r="F460" s="211"/>
      <c r="G460" s="211"/>
      <c r="H460" s="211"/>
      <c r="I460" s="173"/>
      <c r="J460" s="173"/>
    </row>
    <row r="461" spans="2:8" ht="13.5">
      <c r="B461" s="211"/>
      <c r="C461" s="211"/>
      <c r="D461" s="211"/>
      <c r="E461" s="211"/>
      <c r="F461" s="211"/>
      <c r="G461" s="211"/>
      <c r="H461" s="211"/>
    </row>
    <row r="462" spans="1:13" ht="13.5">
      <c r="A462" s="174"/>
      <c r="B462" s="174"/>
      <c r="C462" s="174"/>
      <c r="D462" s="174"/>
      <c r="E462" s="174"/>
      <c r="F462" s="174"/>
      <c r="G462" s="174"/>
      <c r="H462" s="175"/>
      <c r="I462" s="174"/>
      <c r="J462" s="174"/>
      <c r="K462" s="174"/>
      <c r="L462" s="174"/>
      <c r="M462" s="174"/>
    </row>
    <row r="464" spans="1:8" ht="13.5">
      <c r="A464" s="138">
        <v>28</v>
      </c>
      <c r="C464" s="149" t="s">
        <v>31</v>
      </c>
      <c r="D464" s="164">
        <f>IF('計算'!A29="","",'計算'!A29)</f>
      </c>
      <c r="E464" s="151" t="s">
        <v>0</v>
      </c>
      <c r="F464" s="164">
        <f>IF('計算'!B29="","",'計算'!B29)</f>
      </c>
      <c r="G464" s="151" t="s">
        <v>1</v>
      </c>
      <c r="H464" s="150">
        <f>IF('計算'!C29="","",'計算'!C29)</f>
      </c>
    </row>
    <row r="465" spans="3:8" ht="13.5">
      <c r="C465" s="149" t="s">
        <v>32</v>
      </c>
      <c r="D465" s="201"/>
      <c r="E465" s="201"/>
      <c r="F465" s="201"/>
      <c r="G465" s="151" t="s">
        <v>2</v>
      </c>
      <c r="H465" s="150">
        <f>IF('計算'!E29="","",'計算'!E29)</f>
      </c>
    </row>
    <row r="466" ht="13.5">
      <c r="C466" s="171"/>
    </row>
    <row r="467" spans="2:4" ht="13.5">
      <c r="B467" s="200" t="s">
        <v>33</v>
      </c>
      <c r="C467" s="200"/>
      <c r="D467" s="200"/>
    </row>
    <row r="468" ht="10.5" customHeight="1"/>
    <row r="469" spans="2:7" ht="14.25" thickBot="1">
      <c r="B469" s="202" t="s">
        <v>34</v>
      </c>
      <c r="C469" s="203"/>
      <c r="D469" s="203"/>
      <c r="E469" s="156" t="s">
        <v>80</v>
      </c>
      <c r="F469" s="157" t="s">
        <v>79</v>
      </c>
      <c r="G469" s="156" t="s">
        <v>39</v>
      </c>
    </row>
    <row r="470" spans="2:7" ht="14.25" thickTop="1">
      <c r="B470" s="158" t="s">
        <v>42</v>
      </c>
      <c r="C470" s="210" t="s">
        <v>36</v>
      </c>
      <c r="D470" s="210"/>
      <c r="E470" s="159">
        <f>IF('計算'!R29="","",'計算'!R29)</f>
      </c>
      <c r="F470" s="159">
        <f>IF('計算'!AD29="","",'計算'!AD29)</f>
      </c>
      <c r="G470" s="160">
        <f>IF('計算'!$Q$47=0,"",IF('計算'!M29&lt;5,"*1",""))&amp;IF('計算'!$AC$47=0,"",IF('計算'!Y29&lt;5,"*2",""))</f>
      </c>
    </row>
    <row r="471" spans="2:7" ht="13.5">
      <c r="B471" s="161" t="s">
        <v>35</v>
      </c>
      <c r="C471" s="199" t="s">
        <v>37</v>
      </c>
      <c r="D471" s="199"/>
      <c r="E471" s="162">
        <f>IF('計算'!S29="","",'計算'!S29)</f>
      </c>
      <c r="F471" s="163">
        <f>IF('計算'!AE29="","",'計算'!AE29)</f>
      </c>
      <c r="G471" s="164">
        <f>IF('計算'!$Q$47=0,"",IF('計算'!O29&lt;5,"*1",""))&amp;IF('計算'!$AC$47=0,"",IF('計算'!AA29&lt;5,"*2",""))</f>
      </c>
    </row>
    <row r="472" spans="2:7" ht="13.5">
      <c r="B472" s="161" t="s">
        <v>43</v>
      </c>
      <c r="C472" s="199" t="s">
        <v>38</v>
      </c>
      <c r="D472" s="199"/>
      <c r="E472" s="162">
        <f>IF('計算'!T29="","",'計算'!T29)</f>
      </c>
      <c r="F472" s="163">
        <f>IF('計算'!AF29="","",'計算'!AF29)</f>
      </c>
      <c r="G472" s="164">
        <f>IF('計算'!$Q$47=0,"",IF('計算'!Q29&lt;5,"*1",""))&amp;IF('計算'!$AC$47=0,"",IF('計算'!AC29&lt;5,"*2",""))</f>
      </c>
    </row>
    <row r="474" spans="2:10" ht="13.5">
      <c r="B474" s="198" t="s">
        <v>40</v>
      </c>
      <c r="C474" s="198"/>
      <c r="D474" s="198"/>
      <c r="E474" s="198"/>
      <c r="F474" s="198"/>
      <c r="G474" s="198"/>
      <c r="H474" s="198"/>
      <c r="I474" s="172"/>
      <c r="J474" s="172"/>
    </row>
    <row r="475" spans="2:10" ht="13.5" customHeight="1">
      <c r="B475" s="211" t="s">
        <v>96</v>
      </c>
      <c r="C475" s="211"/>
      <c r="D475" s="211"/>
      <c r="E475" s="211"/>
      <c r="F475" s="211"/>
      <c r="G475" s="211"/>
      <c r="H475" s="211"/>
      <c r="I475" s="173"/>
      <c r="J475" s="173"/>
    </row>
    <row r="476" spans="2:10" ht="13.5">
      <c r="B476" s="211" t="s">
        <v>41</v>
      </c>
      <c r="C476" s="211"/>
      <c r="D476" s="211"/>
      <c r="E476" s="211"/>
      <c r="F476" s="211"/>
      <c r="G476" s="211"/>
      <c r="H476" s="211"/>
      <c r="I476" s="173"/>
      <c r="J476" s="173"/>
    </row>
    <row r="477" spans="2:8" ht="13.5">
      <c r="B477" s="211"/>
      <c r="C477" s="211"/>
      <c r="D477" s="211"/>
      <c r="E477" s="211"/>
      <c r="F477" s="211"/>
      <c r="G477" s="211"/>
      <c r="H477" s="211"/>
    </row>
    <row r="478" spans="1:13" ht="13.5">
      <c r="A478" s="174"/>
      <c r="B478" s="174"/>
      <c r="C478" s="174"/>
      <c r="D478" s="174"/>
      <c r="E478" s="174"/>
      <c r="F478" s="174"/>
      <c r="G478" s="174"/>
      <c r="H478" s="175"/>
      <c r="I478" s="174"/>
      <c r="J478" s="174"/>
      <c r="K478" s="174"/>
      <c r="L478" s="174"/>
      <c r="M478" s="174"/>
    </row>
    <row r="480" spans="1:8" ht="13.5">
      <c r="A480" s="138">
        <v>29</v>
      </c>
      <c r="C480" s="149" t="s">
        <v>31</v>
      </c>
      <c r="D480" s="164">
        <f>IF('計算'!A30="","",'計算'!A30)</f>
      </c>
      <c r="E480" s="151" t="s">
        <v>0</v>
      </c>
      <c r="F480" s="164">
        <f>IF('計算'!B30="","",'計算'!B30)</f>
      </c>
      <c r="G480" s="151" t="s">
        <v>1</v>
      </c>
      <c r="H480" s="150">
        <f>IF('計算'!C30="","",'計算'!C30)</f>
      </c>
    </row>
    <row r="481" spans="3:8" ht="13.5">
      <c r="C481" s="149" t="s">
        <v>32</v>
      </c>
      <c r="D481" s="201">
        <f>IF('計算'!D30="","",'計算'!D30)</f>
      </c>
      <c r="E481" s="201"/>
      <c r="F481" s="201"/>
      <c r="G481" s="151" t="s">
        <v>2</v>
      </c>
      <c r="H481" s="150">
        <f>IF('計算'!E30="","",'計算'!E30)</f>
      </c>
    </row>
    <row r="482" ht="13.5">
      <c r="C482" s="171"/>
    </row>
    <row r="483" spans="2:4" ht="13.5">
      <c r="B483" s="200" t="s">
        <v>33</v>
      </c>
      <c r="C483" s="200"/>
      <c r="D483" s="200"/>
    </row>
    <row r="484" ht="10.5" customHeight="1"/>
    <row r="485" spans="2:7" ht="14.25" thickBot="1">
      <c r="B485" s="202" t="s">
        <v>34</v>
      </c>
      <c r="C485" s="203"/>
      <c r="D485" s="203"/>
      <c r="E485" s="156" t="s">
        <v>80</v>
      </c>
      <c r="F485" s="157" t="s">
        <v>79</v>
      </c>
      <c r="G485" s="156" t="s">
        <v>39</v>
      </c>
    </row>
    <row r="486" spans="2:7" ht="14.25" thickTop="1">
      <c r="B486" s="158" t="s">
        <v>42</v>
      </c>
      <c r="C486" s="210" t="s">
        <v>36</v>
      </c>
      <c r="D486" s="210"/>
      <c r="E486" s="159">
        <f>IF('計算'!R30="","",'計算'!R30)</f>
      </c>
      <c r="F486" s="159">
        <f>IF('計算'!AD30="","",'計算'!AD30)</f>
      </c>
      <c r="G486" s="160">
        <f>IF('計算'!$Q$47=0,"",IF('計算'!M30&lt;5,"*1",""))&amp;IF('計算'!$AC$47=0,"",IF('計算'!Y30&lt;5,"*2",""))</f>
      </c>
    </row>
    <row r="487" spans="2:7" ht="13.5">
      <c r="B487" s="161" t="s">
        <v>35</v>
      </c>
      <c r="C487" s="199" t="s">
        <v>37</v>
      </c>
      <c r="D487" s="199"/>
      <c r="E487" s="162">
        <f>IF('計算'!S30="","",'計算'!S30)</f>
      </c>
      <c r="F487" s="163">
        <f>IF('計算'!AE30="","",'計算'!AE30)</f>
      </c>
      <c r="G487" s="164">
        <f>IF('計算'!$Q$47=0,"",IF('計算'!O30&lt;5,"*1",""))&amp;IF('計算'!$AC$47=0,"",IF('計算'!AA30&lt;5,"*2",""))</f>
      </c>
    </row>
    <row r="488" spans="2:7" ht="13.5">
      <c r="B488" s="161" t="s">
        <v>43</v>
      </c>
      <c r="C488" s="199" t="s">
        <v>38</v>
      </c>
      <c r="D488" s="199"/>
      <c r="E488" s="162">
        <f>IF('計算'!T30="","",'計算'!T30)</f>
      </c>
      <c r="F488" s="163">
        <f>IF('計算'!AF30="","",'計算'!AF30)</f>
      </c>
      <c r="G488" s="164">
        <f>IF('計算'!$Q$47=0,"",IF('計算'!Q30&lt;5,"*1",""))&amp;IF('計算'!$AC$47=0,"",IF('計算'!AC30&lt;5,"*2",""))</f>
      </c>
    </row>
    <row r="490" spans="2:10" ht="13.5">
      <c r="B490" s="198" t="s">
        <v>40</v>
      </c>
      <c r="C490" s="198"/>
      <c r="D490" s="198"/>
      <c r="E490" s="198"/>
      <c r="F490" s="198"/>
      <c r="G490" s="198"/>
      <c r="H490" s="198"/>
      <c r="I490" s="172"/>
      <c r="J490" s="172"/>
    </row>
    <row r="491" spans="2:10" ht="13.5" customHeight="1">
      <c r="B491" s="211" t="s">
        <v>96</v>
      </c>
      <c r="C491" s="211"/>
      <c r="D491" s="211"/>
      <c r="E491" s="211"/>
      <c r="F491" s="211"/>
      <c r="G491" s="211"/>
      <c r="H491" s="211"/>
      <c r="I491" s="173"/>
      <c r="J491" s="173"/>
    </row>
    <row r="492" spans="2:10" ht="13.5">
      <c r="B492" s="211" t="s">
        <v>41</v>
      </c>
      <c r="C492" s="211"/>
      <c r="D492" s="211"/>
      <c r="E492" s="211"/>
      <c r="F492" s="211"/>
      <c r="G492" s="211"/>
      <c r="H492" s="211"/>
      <c r="I492" s="173"/>
      <c r="J492" s="173"/>
    </row>
    <row r="493" spans="2:8" ht="13.5">
      <c r="B493" s="211"/>
      <c r="C493" s="211"/>
      <c r="D493" s="211"/>
      <c r="E493" s="211"/>
      <c r="F493" s="211"/>
      <c r="G493" s="211"/>
      <c r="H493" s="211"/>
    </row>
    <row r="494" spans="1:13" ht="13.5">
      <c r="A494" s="174"/>
      <c r="B494" s="174"/>
      <c r="C494" s="174"/>
      <c r="D494" s="174"/>
      <c r="E494" s="174"/>
      <c r="F494" s="174"/>
      <c r="G494" s="174"/>
      <c r="H494" s="175"/>
      <c r="I494" s="174"/>
      <c r="J494" s="174"/>
      <c r="K494" s="174"/>
      <c r="L494" s="174"/>
      <c r="M494" s="174"/>
    </row>
    <row r="496" spans="1:8" ht="13.5">
      <c r="A496" s="138">
        <v>30</v>
      </c>
      <c r="C496" s="149" t="s">
        <v>31</v>
      </c>
      <c r="D496" s="164">
        <f>IF('計算'!A31="","",'計算'!A31)</f>
      </c>
      <c r="E496" s="151" t="s">
        <v>0</v>
      </c>
      <c r="F496" s="164">
        <f>IF('計算'!B31="","",'計算'!B31)</f>
      </c>
      <c r="G496" s="151" t="s">
        <v>1</v>
      </c>
      <c r="H496" s="150">
        <f>IF('計算'!C31="","",'計算'!C31)</f>
      </c>
    </row>
    <row r="497" spans="3:8" ht="13.5">
      <c r="C497" s="149" t="s">
        <v>32</v>
      </c>
      <c r="D497" s="201">
        <f>IF('計算'!D31="","",'計算'!D31)</f>
      </c>
      <c r="E497" s="201"/>
      <c r="F497" s="201"/>
      <c r="G497" s="151" t="s">
        <v>2</v>
      </c>
      <c r="H497" s="150">
        <f>IF('計算'!E31="","",'計算'!E31)</f>
      </c>
    </row>
    <row r="498" ht="13.5">
      <c r="C498" s="171"/>
    </row>
    <row r="499" spans="2:4" ht="13.5">
      <c r="B499" s="200" t="s">
        <v>33</v>
      </c>
      <c r="C499" s="200"/>
      <c r="D499" s="200"/>
    </row>
    <row r="500" ht="10.5" customHeight="1"/>
    <row r="501" spans="2:7" ht="14.25" thickBot="1">
      <c r="B501" s="202" t="s">
        <v>34</v>
      </c>
      <c r="C501" s="203"/>
      <c r="D501" s="203"/>
      <c r="E501" s="156" t="s">
        <v>80</v>
      </c>
      <c r="F501" s="157" t="s">
        <v>79</v>
      </c>
      <c r="G501" s="156" t="s">
        <v>39</v>
      </c>
    </row>
    <row r="502" spans="2:7" ht="14.25" thickTop="1">
      <c r="B502" s="158" t="s">
        <v>42</v>
      </c>
      <c r="C502" s="210" t="s">
        <v>36</v>
      </c>
      <c r="D502" s="210"/>
      <c r="E502" s="159">
        <f>IF('計算'!R31="","",'計算'!R31)</f>
      </c>
      <c r="F502" s="159">
        <f>IF('計算'!AD31="","",'計算'!AD31)</f>
      </c>
      <c r="G502" s="160">
        <f>IF('計算'!$Q$47=0,"",IF('計算'!M31&lt;5,"*1",""))&amp;IF('計算'!$AC$47=0,"",IF('計算'!Y31&lt;5,"*2",""))</f>
      </c>
    </row>
    <row r="503" spans="2:7" ht="13.5">
      <c r="B503" s="161" t="s">
        <v>35</v>
      </c>
      <c r="C503" s="199" t="s">
        <v>37</v>
      </c>
      <c r="D503" s="199"/>
      <c r="E503" s="162">
        <f>IF('計算'!S31="","",'計算'!S31)</f>
      </c>
      <c r="F503" s="163">
        <f>IF('計算'!AE31="","",'計算'!AE31)</f>
      </c>
      <c r="G503" s="164">
        <f>IF('計算'!$Q$47=0,"",IF('計算'!O31&lt;5,"*1",""))&amp;IF('計算'!$AC$47=0,"",IF('計算'!AA31&lt;5,"*2",""))</f>
      </c>
    </row>
    <row r="504" spans="2:7" ht="13.5">
      <c r="B504" s="161" t="s">
        <v>43</v>
      </c>
      <c r="C504" s="199" t="s">
        <v>38</v>
      </c>
      <c r="D504" s="199"/>
      <c r="E504" s="162">
        <f>IF('計算'!T31="","",'計算'!T31)</f>
      </c>
      <c r="F504" s="163">
        <f>IF('計算'!AF31="","",'計算'!AF31)</f>
      </c>
      <c r="G504" s="164">
        <f>IF('計算'!$Q$47=0,"",IF('計算'!Q31&lt;5,"*1",""))&amp;IF('計算'!$AC$47=0,"",IF('計算'!AC31&lt;5,"*2",""))</f>
      </c>
    </row>
    <row r="506" spans="2:10" ht="13.5">
      <c r="B506" s="198" t="s">
        <v>40</v>
      </c>
      <c r="C506" s="198"/>
      <c r="D506" s="198"/>
      <c r="E506" s="198"/>
      <c r="F506" s="198"/>
      <c r="G506" s="198"/>
      <c r="H506" s="198"/>
      <c r="I506" s="172"/>
      <c r="J506" s="172"/>
    </row>
    <row r="507" spans="2:10" ht="13.5" customHeight="1">
      <c r="B507" s="211" t="s">
        <v>96</v>
      </c>
      <c r="C507" s="211"/>
      <c r="D507" s="211"/>
      <c r="E507" s="211"/>
      <c r="F507" s="211"/>
      <c r="G507" s="211"/>
      <c r="H507" s="211"/>
      <c r="I507" s="173"/>
      <c r="J507" s="173"/>
    </row>
    <row r="508" spans="2:10" ht="13.5">
      <c r="B508" s="211" t="s">
        <v>41</v>
      </c>
      <c r="C508" s="211"/>
      <c r="D508" s="211"/>
      <c r="E508" s="211"/>
      <c r="F508" s="211"/>
      <c r="G508" s="211"/>
      <c r="H508" s="211"/>
      <c r="I508" s="173"/>
      <c r="J508" s="173"/>
    </row>
    <row r="509" spans="2:8" ht="13.5">
      <c r="B509" s="211"/>
      <c r="C509" s="211"/>
      <c r="D509" s="211"/>
      <c r="E509" s="211"/>
      <c r="F509" s="211"/>
      <c r="G509" s="211"/>
      <c r="H509" s="211"/>
    </row>
    <row r="510" spans="1:13" ht="13.5">
      <c r="A510" s="174"/>
      <c r="B510" s="174"/>
      <c r="C510" s="174"/>
      <c r="D510" s="174"/>
      <c r="E510" s="174"/>
      <c r="F510" s="174"/>
      <c r="G510" s="174"/>
      <c r="H510" s="175"/>
      <c r="I510" s="174"/>
      <c r="J510" s="174"/>
      <c r="K510" s="174"/>
      <c r="L510" s="174"/>
      <c r="M510" s="174"/>
    </row>
    <row r="512" spans="1:8" ht="13.5">
      <c r="A512" s="138">
        <v>31</v>
      </c>
      <c r="C512" s="149" t="s">
        <v>31</v>
      </c>
      <c r="D512" s="164">
        <f>IF('計算'!A32="","",'計算'!A32)</f>
      </c>
      <c r="E512" s="151" t="s">
        <v>0</v>
      </c>
      <c r="F512" s="164">
        <f>IF('計算'!B32="","",'計算'!B32)</f>
      </c>
      <c r="G512" s="151" t="s">
        <v>1</v>
      </c>
      <c r="H512" s="150">
        <f>IF('計算'!C32="","",'計算'!C32)</f>
      </c>
    </row>
    <row r="513" spans="3:8" ht="13.5">
      <c r="C513" s="149" t="s">
        <v>32</v>
      </c>
      <c r="D513" s="201">
        <f>IF('計算'!D32="","",'計算'!D32)</f>
      </c>
      <c r="E513" s="201"/>
      <c r="F513" s="201"/>
      <c r="G513" s="151" t="s">
        <v>2</v>
      </c>
      <c r="H513" s="150">
        <f>IF('計算'!E32="","",'計算'!E32)</f>
      </c>
    </row>
    <row r="514" ht="13.5">
      <c r="C514" s="171"/>
    </row>
    <row r="515" spans="2:4" ht="13.5">
      <c r="B515" s="200" t="s">
        <v>33</v>
      </c>
      <c r="C515" s="200"/>
      <c r="D515" s="200"/>
    </row>
    <row r="516" ht="10.5" customHeight="1"/>
    <row r="517" spans="2:7" ht="14.25" thickBot="1">
      <c r="B517" s="202" t="s">
        <v>34</v>
      </c>
      <c r="C517" s="203"/>
      <c r="D517" s="203"/>
      <c r="E517" s="156" t="s">
        <v>80</v>
      </c>
      <c r="F517" s="157" t="s">
        <v>79</v>
      </c>
      <c r="G517" s="156" t="s">
        <v>39</v>
      </c>
    </row>
    <row r="518" spans="2:7" ht="14.25" thickTop="1">
      <c r="B518" s="158" t="s">
        <v>42</v>
      </c>
      <c r="C518" s="210" t="s">
        <v>36</v>
      </c>
      <c r="D518" s="210"/>
      <c r="E518" s="159">
        <f>IF('計算'!R32="","",'計算'!R32)</f>
      </c>
      <c r="F518" s="159">
        <f>IF('計算'!AD32="","",'計算'!AD32)</f>
      </c>
      <c r="G518" s="160">
        <f>IF('計算'!$Q$47=0,"",IF('計算'!M32&lt;5,"*1",""))&amp;IF('計算'!$AC$47=0,"",IF('計算'!Y32&lt;5,"*2",""))</f>
      </c>
    </row>
    <row r="519" spans="2:7" ht="13.5">
      <c r="B519" s="161" t="s">
        <v>35</v>
      </c>
      <c r="C519" s="199" t="s">
        <v>37</v>
      </c>
      <c r="D519" s="199"/>
      <c r="E519" s="162">
        <f>IF('計算'!S32="","",'計算'!S32)</f>
      </c>
      <c r="F519" s="163">
        <f>IF('計算'!AE32="","",'計算'!AE32)</f>
      </c>
      <c r="G519" s="164">
        <f>IF('計算'!$Q$47=0,"",IF('計算'!O32&lt;5,"*1",""))&amp;IF('計算'!$AC$47=0,"",IF('計算'!AA32&lt;5,"*2",""))</f>
      </c>
    </row>
    <row r="520" spans="2:7" ht="13.5">
      <c r="B520" s="161" t="s">
        <v>43</v>
      </c>
      <c r="C520" s="199" t="s">
        <v>38</v>
      </c>
      <c r="D520" s="199"/>
      <c r="E520" s="162">
        <f>IF('計算'!T32="","",'計算'!T32)</f>
      </c>
      <c r="F520" s="163">
        <f>IF('計算'!AF32="","",'計算'!AF32)</f>
      </c>
      <c r="G520" s="164">
        <f>IF('計算'!$Q$47=0,"",IF('計算'!Q32&lt;5,"*1",""))&amp;IF('計算'!$AC$47=0,"",IF('計算'!AC32&lt;5,"*2",""))</f>
      </c>
    </row>
    <row r="522" spans="2:10" ht="13.5">
      <c r="B522" s="198" t="s">
        <v>40</v>
      </c>
      <c r="C522" s="198"/>
      <c r="D522" s="198"/>
      <c r="E522" s="198"/>
      <c r="F522" s="198"/>
      <c r="G522" s="198"/>
      <c r="H522" s="198"/>
      <c r="I522" s="172"/>
      <c r="J522" s="172"/>
    </row>
    <row r="523" spans="2:10" ht="13.5" customHeight="1">
      <c r="B523" s="211" t="s">
        <v>96</v>
      </c>
      <c r="C523" s="211"/>
      <c r="D523" s="211"/>
      <c r="E523" s="211"/>
      <c r="F523" s="211"/>
      <c r="G523" s="211"/>
      <c r="H523" s="211"/>
      <c r="I523" s="173"/>
      <c r="J523" s="173"/>
    </row>
    <row r="524" spans="2:10" ht="13.5">
      <c r="B524" s="211" t="s">
        <v>41</v>
      </c>
      <c r="C524" s="211"/>
      <c r="D524" s="211"/>
      <c r="E524" s="211"/>
      <c r="F524" s="211"/>
      <c r="G524" s="211"/>
      <c r="H524" s="211"/>
      <c r="I524" s="173"/>
      <c r="J524" s="173"/>
    </row>
    <row r="525" spans="2:8" ht="13.5">
      <c r="B525" s="211"/>
      <c r="C525" s="211"/>
      <c r="D525" s="211"/>
      <c r="E525" s="211"/>
      <c r="F525" s="211"/>
      <c r="G525" s="211"/>
      <c r="H525" s="211"/>
    </row>
    <row r="526" spans="1:13" ht="13.5">
      <c r="A526" s="174"/>
      <c r="B526" s="174"/>
      <c r="C526" s="174"/>
      <c r="D526" s="174"/>
      <c r="E526" s="174"/>
      <c r="F526" s="174"/>
      <c r="G526" s="174"/>
      <c r="H526" s="175"/>
      <c r="I526" s="174"/>
      <c r="J526" s="174"/>
      <c r="K526" s="174"/>
      <c r="L526" s="174"/>
      <c r="M526" s="174"/>
    </row>
    <row r="528" spans="1:8" ht="13.5">
      <c r="A528" s="138">
        <v>32</v>
      </c>
      <c r="C528" s="149" t="s">
        <v>31</v>
      </c>
      <c r="D528" s="164">
        <f>IF('計算'!A33="","",'計算'!A33)</f>
      </c>
      <c r="E528" s="151" t="s">
        <v>0</v>
      </c>
      <c r="F528" s="164">
        <f>IF('計算'!B33="","",'計算'!B33)</f>
      </c>
      <c r="G528" s="151" t="s">
        <v>1</v>
      </c>
      <c r="H528" s="150">
        <f>IF('計算'!C33="","",'計算'!C33)</f>
      </c>
    </row>
    <row r="529" spans="3:8" ht="13.5">
      <c r="C529" s="149" t="s">
        <v>32</v>
      </c>
      <c r="D529" s="201">
        <f>IF('計算'!D33="","",'計算'!D33)</f>
      </c>
      <c r="E529" s="201"/>
      <c r="F529" s="201"/>
      <c r="G529" s="151" t="s">
        <v>2</v>
      </c>
      <c r="H529" s="150">
        <f>IF('計算'!E33="","",'計算'!E33)</f>
      </c>
    </row>
    <row r="530" ht="13.5">
      <c r="C530" s="171"/>
    </row>
    <row r="531" spans="2:4" ht="13.5">
      <c r="B531" s="200" t="s">
        <v>33</v>
      </c>
      <c r="C531" s="200"/>
      <c r="D531" s="200"/>
    </row>
    <row r="532" ht="10.5" customHeight="1"/>
    <row r="533" spans="2:7" ht="14.25" thickBot="1">
      <c r="B533" s="202" t="s">
        <v>34</v>
      </c>
      <c r="C533" s="203"/>
      <c r="D533" s="203"/>
      <c r="E533" s="156" t="s">
        <v>80</v>
      </c>
      <c r="F533" s="157" t="s">
        <v>79</v>
      </c>
      <c r="G533" s="156" t="s">
        <v>39</v>
      </c>
    </row>
    <row r="534" spans="2:7" ht="14.25" thickTop="1">
      <c r="B534" s="158" t="s">
        <v>42</v>
      </c>
      <c r="C534" s="210" t="s">
        <v>36</v>
      </c>
      <c r="D534" s="210"/>
      <c r="E534" s="159">
        <f>IF('計算'!R33="","",'計算'!R33)</f>
      </c>
      <c r="F534" s="159">
        <f>IF('計算'!AD33="","",'計算'!AD33)</f>
      </c>
      <c r="G534" s="160">
        <f>IF('計算'!$Q$47=0,"",IF('計算'!M33&lt;5,"*1",""))&amp;IF('計算'!$AC$47=0,"",IF('計算'!Y33&lt;5,"*2",""))</f>
      </c>
    </row>
    <row r="535" spans="2:7" ht="13.5">
      <c r="B535" s="161" t="s">
        <v>35</v>
      </c>
      <c r="C535" s="199" t="s">
        <v>37</v>
      </c>
      <c r="D535" s="199"/>
      <c r="E535" s="162">
        <f>IF('計算'!S33="","",'計算'!S33)</f>
      </c>
      <c r="F535" s="163">
        <f>IF('計算'!AE33="","",'計算'!AE33)</f>
      </c>
      <c r="G535" s="164">
        <f>IF('計算'!$Q$47=0,"",IF('計算'!O33&lt;5,"*1",""))&amp;IF('計算'!$AC$47=0,"",IF('計算'!AA33&lt;5,"*2",""))</f>
      </c>
    </row>
    <row r="536" spans="2:7" ht="13.5">
      <c r="B536" s="161" t="s">
        <v>43</v>
      </c>
      <c r="C536" s="199" t="s">
        <v>38</v>
      </c>
      <c r="D536" s="199"/>
      <c r="E536" s="162">
        <f>IF('計算'!T33="","",'計算'!T33)</f>
      </c>
      <c r="F536" s="163">
        <f>IF('計算'!AF33="","",'計算'!AF33)</f>
      </c>
      <c r="G536" s="164">
        <f>IF('計算'!$Q$47=0,"",IF('計算'!Q33&lt;5,"*1",""))&amp;IF('計算'!$AC$47=0,"",IF('計算'!AC33&lt;5,"*2",""))</f>
      </c>
    </row>
    <row r="538" spans="2:10" ht="13.5">
      <c r="B538" s="198" t="s">
        <v>40</v>
      </c>
      <c r="C538" s="198"/>
      <c r="D538" s="198"/>
      <c r="E538" s="198"/>
      <c r="F538" s="198"/>
      <c r="G538" s="198"/>
      <c r="H538" s="198"/>
      <c r="I538" s="172"/>
      <c r="J538" s="172"/>
    </row>
    <row r="539" spans="2:10" ht="13.5" customHeight="1">
      <c r="B539" s="211" t="s">
        <v>96</v>
      </c>
      <c r="C539" s="211"/>
      <c r="D539" s="211"/>
      <c r="E539" s="211"/>
      <c r="F539" s="211"/>
      <c r="G539" s="211"/>
      <c r="H539" s="211"/>
      <c r="I539" s="173"/>
      <c r="J539" s="173"/>
    </row>
    <row r="540" spans="2:10" ht="13.5">
      <c r="B540" s="211" t="s">
        <v>41</v>
      </c>
      <c r="C540" s="211"/>
      <c r="D540" s="211"/>
      <c r="E540" s="211"/>
      <c r="F540" s="211"/>
      <c r="G540" s="211"/>
      <c r="H540" s="211"/>
      <c r="I540" s="173"/>
      <c r="J540" s="173"/>
    </row>
    <row r="541" spans="2:8" ht="13.5">
      <c r="B541" s="211"/>
      <c r="C541" s="211"/>
      <c r="D541" s="211"/>
      <c r="E541" s="211"/>
      <c r="F541" s="211"/>
      <c r="G541" s="211"/>
      <c r="H541" s="211"/>
    </row>
    <row r="542" spans="1:13" ht="13.5">
      <c r="A542" s="174"/>
      <c r="B542" s="174"/>
      <c r="C542" s="174"/>
      <c r="D542" s="174"/>
      <c r="E542" s="174"/>
      <c r="F542" s="174"/>
      <c r="G542" s="174"/>
      <c r="H542" s="175"/>
      <c r="I542" s="174"/>
      <c r="J542" s="174"/>
      <c r="K542" s="174"/>
      <c r="L542" s="174"/>
      <c r="M542" s="174"/>
    </row>
    <row r="544" spans="1:8" ht="13.5">
      <c r="A544" s="138">
        <v>33</v>
      </c>
      <c r="C544" s="149" t="s">
        <v>31</v>
      </c>
      <c r="D544" s="164">
        <f>IF('計算'!A34="","",'計算'!A34)</f>
      </c>
      <c r="E544" s="151" t="s">
        <v>0</v>
      </c>
      <c r="F544" s="164">
        <f>IF('計算'!B34="","",'計算'!B34)</f>
      </c>
      <c r="G544" s="151" t="s">
        <v>1</v>
      </c>
      <c r="H544" s="150">
        <f>IF('計算'!C34="","",'計算'!C34)</f>
      </c>
    </row>
    <row r="545" spans="3:8" ht="13.5">
      <c r="C545" s="149" t="s">
        <v>32</v>
      </c>
      <c r="D545" s="201">
        <f>IF('計算'!D34="","",'計算'!D34)</f>
      </c>
      <c r="E545" s="201"/>
      <c r="F545" s="201"/>
      <c r="G545" s="151" t="s">
        <v>2</v>
      </c>
      <c r="H545" s="150">
        <f>IF('計算'!E34="","",'計算'!E34)</f>
      </c>
    </row>
    <row r="546" ht="13.5">
      <c r="C546" s="171"/>
    </row>
    <row r="547" spans="2:4" ht="13.5">
      <c r="B547" s="200" t="s">
        <v>33</v>
      </c>
      <c r="C547" s="200"/>
      <c r="D547" s="200"/>
    </row>
    <row r="548" ht="10.5" customHeight="1"/>
    <row r="549" spans="2:7" ht="14.25" thickBot="1">
      <c r="B549" s="202" t="s">
        <v>34</v>
      </c>
      <c r="C549" s="203"/>
      <c r="D549" s="203"/>
      <c r="E549" s="156" t="s">
        <v>80</v>
      </c>
      <c r="F549" s="157" t="s">
        <v>79</v>
      </c>
      <c r="G549" s="156" t="s">
        <v>39</v>
      </c>
    </row>
    <row r="550" spans="2:7" ht="14.25" thickTop="1">
      <c r="B550" s="158" t="s">
        <v>42</v>
      </c>
      <c r="C550" s="210" t="s">
        <v>36</v>
      </c>
      <c r="D550" s="210"/>
      <c r="E550" s="159">
        <f>IF('計算'!R34="","",'計算'!R34)</f>
      </c>
      <c r="F550" s="159">
        <f>IF('計算'!AD34="","",'計算'!AD34)</f>
      </c>
      <c r="G550" s="160">
        <f>IF('計算'!$Q$47=0,"",IF('計算'!M34&lt;5,"*1",""))&amp;IF('計算'!$AC$47=0,"",IF('計算'!Y34&lt;5,"*2",""))</f>
      </c>
    </row>
    <row r="551" spans="2:7" ht="13.5">
      <c r="B551" s="161" t="s">
        <v>35</v>
      </c>
      <c r="C551" s="199" t="s">
        <v>37</v>
      </c>
      <c r="D551" s="199"/>
      <c r="E551" s="162">
        <f>IF('計算'!S34="","",'計算'!S34)</f>
      </c>
      <c r="F551" s="163">
        <f>IF('計算'!AE34="","",'計算'!AE34)</f>
      </c>
      <c r="G551" s="164">
        <f>IF('計算'!$Q$47=0,"",IF('計算'!O34&lt;5,"*1",""))&amp;IF('計算'!$AC$47=0,"",IF('計算'!AA34&lt;5,"*2",""))</f>
      </c>
    </row>
    <row r="552" spans="2:7" ht="13.5">
      <c r="B552" s="161" t="s">
        <v>43</v>
      </c>
      <c r="C552" s="199" t="s">
        <v>38</v>
      </c>
      <c r="D552" s="199"/>
      <c r="E552" s="162">
        <f>IF('計算'!T34="","",'計算'!T34)</f>
      </c>
      <c r="F552" s="163">
        <f>IF('計算'!AF34="","",'計算'!AF34)</f>
      </c>
      <c r="G552" s="164">
        <f>IF('計算'!$Q$47=0,"",IF('計算'!Q34&lt;5,"*1",""))&amp;IF('計算'!$AC$47=0,"",IF('計算'!AC34&lt;5,"*2",""))</f>
      </c>
    </row>
    <row r="554" spans="2:10" ht="13.5">
      <c r="B554" s="198" t="s">
        <v>40</v>
      </c>
      <c r="C554" s="198"/>
      <c r="D554" s="198"/>
      <c r="E554" s="198"/>
      <c r="F554" s="198"/>
      <c r="G554" s="198"/>
      <c r="H554" s="198"/>
      <c r="I554" s="172"/>
      <c r="J554" s="172"/>
    </row>
    <row r="555" spans="2:10" ht="13.5" customHeight="1">
      <c r="B555" s="211" t="s">
        <v>96</v>
      </c>
      <c r="C555" s="211"/>
      <c r="D555" s="211"/>
      <c r="E555" s="211"/>
      <c r="F555" s="211"/>
      <c r="G555" s="211"/>
      <c r="H555" s="211"/>
      <c r="I555" s="173"/>
      <c r="J555" s="173"/>
    </row>
    <row r="556" spans="2:10" ht="13.5">
      <c r="B556" s="211" t="s">
        <v>41</v>
      </c>
      <c r="C556" s="211"/>
      <c r="D556" s="211"/>
      <c r="E556" s="211"/>
      <c r="F556" s="211"/>
      <c r="G556" s="211"/>
      <c r="H556" s="211"/>
      <c r="I556" s="173"/>
      <c r="J556" s="173"/>
    </row>
    <row r="557" spans="2:8" ht="13.5">
      <c r="B557" s="211"/>
      <c r="C557" s="211"/>
      <c r="D557" s="211"/>
      <c r="E557" s="211"/>
      <c r="F557" s="211"/>
      <c r="G557" s="211"/>
      <c r="H557" s="211"/>
    </row>
    <row r="558" spans="1:13" ht="13.5">
      <c r="A558" s="174"/>
      <c r="B558" s="174"/>
      <c r="C558" s="174"/>
      <c r="D558" s="174"/>
      <c r="E558" s="174"/>
      <c r="F558" s="174"/>
      <c r="G558" s="174"/>
      <c r="H558" s="175"/>
      <c r="I558" s="174"/>
      <c r="J558" s="174"/>
      <c r="K558" s="174"/>
      <c r="L558" s="174"/>
      <c r="M558" s="174"/>
    </row>
    <row r="560" spans="1:8" ht="13.5">
      <c r="A560" s="138">
        <v>34</v>
      </c>
      <c r="C560" s="149" t="s">
        <v>31</v>
      </c>
      <c r="D560" s="164">
        <f>IF('計算'!A35="","",'計算'!A35)</f>
      </c>
      <c r="E560" s="151" t="s">
        <v>0</v>
      </c>
      <c r="F560" s="164">
        <f>IF('計算'!B35="","",'計算'!B35)</f>
      </c>
      <c r="G560" s="151" t="s">
        <v>1</v>
      </c>
      <c r="H560" s="150">
        <f>IF('計算'!C35="","",'計算'!C35)</f>
      </c>
    </row>
    <row r="561" spans="3:8" ht="13.5">
      <c r="C561" s="149" t="s">
        <v>32</v>
      </c>
      <c r="D561" s="201">
        <f>IF('計算'!D35="","",'計算'!D35)</f>
      </c>
      <c r="E561" s="201"/>
      <c r="F561" s="201"/>
      <c r="G561" s="151" t="s">
        <v>2</v>
      </c>
      <c r="H561" s="150">
        <f>IF('計算'!E35="","",'計算'!E35)</f>
      </c>
    </row>
    <row r="562" ht="13.5">
      <c r="C562" s="171"/>
    </row>
    <row r="563" spans="2:4" ht="13.5">
      <c r="B563" s="200" t="s">
        <v>33</v>
      </c>
      <c r="C563" s="200"/>
      <c r="D563" s="200"/>
    </row>
    <row r="564" ht="10.5" customHeight="1"/>
    <row r="565" spans="2:7" ht="14.25" thickBot="1">
      <c r="B565" s="202" t="s">
        <v>34</v>
      </c>
      <c r="C565" s="203"/>
      <c r="D565" s="203"/>
      <c r="E565" s="156" t="s">
        <v>80</v>
      </c>
      <c r="F565" s="157" t="s">
        <v>79</v>
      </c>
      <c r="G565" s="156" t="s">
        <v>39</v>
      </c>
    </row>
    <row r="566" spans="2:7" ht="14.25" thickTop="1">
      <c r="B566" s="158" t="s">
        <v>42</v>
      </c>
      <c r="C566" s="210" t="s">
        <v>36</v>
      </c>
      <c r="D566" s="210"/>
      <c r="E566" s="159">
        <f>IF('計算'!R35="","",'計算'!R35)</f>
      </c>
      <c r="F566" s="159">
        <f>IF('計算'!AD35="","",'計算'!AD35)</f>
      </c>
      <c r="G566" s="160">
        <f>IF('計算'!$Q$47=0,"",IF('計算'!M35&lt;5,"*1",""))&amp;IF('計算'!$AC$47=0,"",IF('計算'!Y35&lt;5,"*2",""))</f>
      </c>
    </row>
    <row r="567" spans="2:7" ht="13.5">
      <c r="B567" s="161" t="s">
        <v>35</v>
      </c>
      <c r="C567" s="199" t="s">
        <v>37</v>
      </c>
      <c r="D567" s="199"/>
      <c r="E567" s="162">
        <f>IF('計算'!S35="","",'計算'!S35)</f>
      </c>
      <c r="F567" s="163">
        <f>IF('計算'!AE35="","",'計算'!AE35)</f>
      </c>
      <c r="G567" s="164">
        <f>IF('計算'!$Q$47=0,"",IF('計算'!O35&lt;5,"*1",""))&amp;IF('計算'!$AC$47=0,"",IF('計算'!AA35&lt;5,"*2",""))</f>
      </c>
    </row>
    <row r="568" spans="2:7" ht="13.5">
      <c r="B568" s="161" t="s">
        <v>43</v>
      </c>
      <c r="C568" s="199" t="s">
        <v>38</v>
      </c>
      <c r="D568" s="199"/>
      <c r="E568" s="162">
        <f>IF('計算'!T35="","",'計算'!T35)</f>
      </c>
      <c r="F568" s="163">
        <f>IF('計算'!AF35="","",'計算'!AF35)</f>
      </c>
      <c r="G568" s="164">
        <f>IF('計算'!$Q$47=0,"",IF('計算'!Q35&lt;5,"*1",""))&amp;IF('計算'!$AC$47=0,"",IF('計算'!AC35&lt;5,"*2",""))</f>
      </c>
    </row>
    <row r="570" spans="2:10" ht="13.5">
      <c r="B570" s="198" t="s">
        <v>40</v>
      </c>
      <c r="C570" s="198"/>
      <c r="D570" s="198"/>
      <c r="E570" s="198"/>
      <c r="F570" s="198"/>
      <c r="G570" s="198"/>
      <c r="H570" s="198"/>
      <c r="I570" s="172"/>
      <c r="J570" s="172"/>
    </row>
    <row r="571" spans="2:10" ht="13.5" customHeight="1">
      <c r="B571" s="211" t="s">
        <v>96</v>
      </c>
      <c r="C571" s="211"/>
      <c r="D571" s="211"/>
      <c r="E571" s="211"/>
      <c r="F571" s="211"/>
      <c r="G571" s="211"/>
      <c r="H571" s="211"/>
      <c r="I571" s="173"/>
      <c r="J571" s="173"/>
    </row>
    <row r="572" spans="2:10" ht="13.5">
      <c r="B572" s="211" t="s">
        <v>41</v>
      </c>
      <c r="C572" s="211"/>
      <c r="D572" s="211"/>
      <c r="E572" s="211"/>
      <c r="F572" s="211"/>
      <c r="G572" s="211"/>
      <c r="H572" s="211"/>
      <c r="I572" s="173"/>
      <c r="J572" s="173"/>
    </row>
    <row r="573" spans="2:8" ht="13.5">
      <c r="B573" s="211"/>
      <c r="C573" s="211"/>
      <c r="D573" s="211"/>
      <c r="E573" s="211"/>
      <c r="F573" s="211"/>
      <c r="G573" s="211"/>
      <c r="H573" s="211"/>
    </row>
    <row r="574" spans="1:13" ht="13.5">
      <c r="A574" s="174"/>
      <c r="B574" s="174"/>
      <c r="C574" s="174"/>
      <c r="D574" s="174"/>
      <c r="E574" s="174"/>
      <c r="F574" s="174"/>
      <c r="G574" s="174"/>
      <c r="H574" s="175"/>
      <c r="I574" s="174"/>
      <c r="J574" s="174"/>
      <c r="K574" s="174"/>
      <c r="L574" s="174"/>
      <c r="M574" s="174"/>
    </row>
    <row r="576" spans="1:8" ht="13.5">
      <c r="A576" s="138">
        <v>35</v>
      </c>
      <c r="C576" s="149" t="s">
        <v>31</v>
      </c>
      <c r="D576" s="164">
        <f>IF('計算'!A36="","",'計算'!A36)</f>
      </c>
      <c r="E576" s="151" t="s">
        <v>0</v>
      </c>
      <c r="F576" s="164">
        <f>IF('計算'!B36="","",'計算'!B36)</f>
      </c>
      <c r="G576" s="151" t="s">
        <v>1</v>
      </c>
      <c r="H576" s="150">
        <f>IF('計算'!C36="","",'計算'!C36)</f>
      </c>
    </row>
    <row r="577" spans="3:8" ht="13.5">
      <c r="C577" s="149" t="s">
        <v>32</v>
      </c>
      <c r="D577" s="201">
        <f>IF('計算'!D36="","",'計算'!D36)</f>
      </c>
      <c r="E577" s="201"/>
      <c r="F577" s="201"/>
      <c r="G577" s="151" t="s">
        <v>2</v>
      </c>
      <c r="H577" s="150">
        <f>IF('計算'!E36="","",'計算'!E36)</f>
      </c>
    </row>
    <row r="578" ht="13.5">
      <c r="C578" s="171"/>
    </row>
    <row r="579" spans="2:4" ht="13.5">
      <c r="B579" s="200" t="s">
        <v>33</v>
      </c>
      <c r="C579" s="200"/>
      <c r="D579" s="200"/>
    </row>
    <row r="580" ht="10.5" customHeight="1"/>
    <row r="581" spans="2:7" ht="14.25" thickBot="1">
      <c r="B581" s="202" t="s">
        <v>34</v>
      </c>
      <c r="C581" s="203"/>
      <c r="D581" s="203"/>
      <c r="E581" s="156" t="s">
        <v>80</v>
      </c>
      <c r="F581" s="157" t="s">
        <v>79</v>
      </c>
      <c r="G581" s="156" t="s">
        <v>39</v>
      </c>
    </row>
    <row r="582" spans="2:7" ht="14.25" thickTop="1">
      <c r="B582" s="158" t="s">
        <v>42</v>
      </c>
      <c r="C582" s="210" t="s">
        <v>36</v>
      </c>
      <c r="D582" s="210"/>
      <c r="E582" s="159">
        <f>IF('計算'!R36="","",'計算'!R36)</f>
      </c>
      <c r="F582" s="159">
        <f>IF('計算'!AD36="","",'計算'!AD36)</f>
      </c>
      <c r="G582" s="160">
        <f>IF('計算'!$Q$47=0,"",IF('計算'!M36&lt;5,"*1",""))&amp;IF('計算'!$AC$47=0,"",IF('計算'!Y36&lt;5,"*2",""))</f>
      </c>
    </row>
    <row r="583" spans="2:7" ht="13.5">
      <c r="B583" s="161" t="s">
        <v>35</v>
      </c>
      <c r="C583" s="199" t="s">
        <v>37</v>
      </c>
      <c r="D583" s="199"/>
      <c r="E583" s="162">
        <f>IF('計算'!S36="","",'計算'!S36)</f>
      </c>
      <c r="F583" s="163">
        <f>IF('計算'!AE36="","",'計算'!AE36)</f>
      </c>
      <c r="G583" s="164">
        <f>IF('計算'!$Q$47=0,"",IF('計算'!O36&lt;5,"*1",""))&amp;IF('計算'!$AC$47=0,"",IF('計算'!AA36&lt;5,"*2",""))</f>
      </c>
    </row>
    <row r="584" spans="2:7" ht="13.5">
      <c r="B584" s="161" t="s">
        <v>43</v>
      </c>
      <c r="C584" s="199" t="s">
        <v>38</v>
      </c>
      <c r="D584" s="199"/>
      <c r="E584" s="162">
        <f>IF('計算'!T36="","",'計算'!T36)</f>
      </c>
      <c r="F584" s="163">
        <f>IF('計算'!AF36="","",'計算'!AF36)</f>
      </c>
      <c r="G584" s="164">
        <f>IF('計算'!$Q$47=0,"",IF('計算'!Q36&lt;5,"*1",""))&amp;IF('計算'!$AC$47=0,"",IF('計算'!AC36&lt;5,"*2",""))</f>
      </c>
    </row>
    <row r="586" spans="2:10" ht="13.5">
      <c r="B586" s="198" t="s">
        <v>40</v>
      </c>
      <c r="C586" s="198"/>
      <c r="D586" s="198"/>
      <c r="E586" s="198"/>
      <c r="F586" s="198"/>
      <c r="G586" s="198"/>
      <c r="H586" s="198"/>
      <c r="I586" s="172"/>
      <c r="J586" s="172"/>
    </row>
    <row r="587" spans="2:10" ht="13.5" customHeight="1">
      <c r="B587" s="211" t="s">
        <v>96</v>
      </c>
      <c r="C587" s="211"/>
      <c r="D587" s="211"/>
      <c r="E587" s="211"/>
      <c r="F587" s="211"/>
      <c r="G587" s="211"/>
      <c r="H587" s="211"/>
      <c r="I587" s="173"/>
      <c r="J587" s="173"/>
    </row>
    <row r="588" spans="2:10" ht="13.5">
      <c r="B588" s="211" t="s">
        <v>41</v>
      </c>
      <c r="C588" s="211"/>
      <c r="D588" s="211"/>
      <c r="E588" s="211"/>
      <c r="F588" s="211"/>
      <c r="G588" s="211"/>
      <c r="H588" s="211"/>
      <c r="I588" s="173"/>
      <c r="J588" s="173"/>
    </row>
    <row r="589" spans="2:8" ht="13.5">
      <c r="B589" s="211"/>
      <c r="C589" s="211"/>
      <c r="D589" s="211"/>
      <c r="E589" s="211"/>
      <c r="F589" s="211"/>
      <c r="G589" s="211"/>
      <c r="H589" s="211"/>
    </row>
    <row r="590" spans="1:13" ht="13.5">
      <c r="A590" s="174"/>
      <c r="B590" s="174"/>
      <c r="C590" s="174"/>
      <c r="D590" s="174"/>
      <c r="E590" s="174"/>
      <c r="F590" s="174"/>
      <c r="G590" s="174"/>
      <c r="H590" s="175"/>
      <c r="I590" s="174"/>
      <c r="J590" s="174"/>
      <c r="K590" s="174"/>
      <c r="L590" s="174"/>
      <c r="M590" s="174"/>
    </row>
    <row r="592" spans="1:8" ht="13.5">
      <c r="A592" s="138">
        <v>36</v>
      </c>
      <c r="C592" s="149" t="s">
        <v>31</v>
      </c>
      <c r="D592" s="164">
        <f>IF('計算'!A37="","",'計算'!A37)</f>
      </c>
      <c r="E592" s="151" t="s">
        <v>0</v>
      </c>
      <c r="F592" s="164">
        <f>IF('計算'!B37="","",'計算'!B37)</f>
      </c>
      <c r="G592" s="151" t="s">
        <v>1</v>
      </c>
      <c r="H592" s="150">
        <f>IF('計算'!C37="","",'計算'!C37)</f>
      </c>
    </row>
    <row r="593" spans="3:8" ht="13.5">
      <c r="C593" s="149" t="s">
        <v>32</v>
      </c>
      <c r="D593" s="201">
        <f>IF('計算'!D37="","",'計算'!D37)</f>
      </c>
      <c r="E593" s="201"/>
      <c r="F593" s="201"/>
      <c r="G593" s="151" t="s">
        <v>2</v>
      </c>
      <c r="H593" s="150">
        <f>IF('計算'!E37="","",'計算'!E37)</f>
      </c>
    </row>
    <row r="594" ht="13.5">
      <c r="C594" s="171"/>
    </row>
    <row r="595" spans="2:4" ht="13.5">
      <c r="B595" s="200" t="s">
        <v>33</v>
      </c>
      <c r="C595" s="200"/>
      <c r="D595" s="200"/>
    </row>
    <row r="596" ht="10.5" customHeight="1"/>
    <row r="597" spans="2:7" ht="14.25" thickBot="1">
      <c r="B597" s="202" t="s">
        <v>34</v>
      </c>
      <c r="C597" s="203"/>
      <c r="D597" s="203"/>
      <c r="E597" s="156" t="s">
        <v>80</v>
      </c>
      <c r="F597" s="157" t="s">
        <v>79</v>
      </c>
      <c r="G597" s="156" t="s">
        <v>39</v>
      </c>
    </row>
    <row r="598" spans="2:7" ht="14.25" thickTop="1">
      <c r="B598" s="158" t="s">
        <v>42</v>
      </c>
      <c r="C598" s="210" t="s">
        <v>36</v>
      </c>
      <c r="D598" s="210"/>
      <c r="E598" s="159">
        <f>IF('計算'!R37="","",'計算'!R37)</f>
      </c>
      <c r="F598" s="159">
        <f>IF('計算'!AD37="","",'計算'!AD37)</f>
      </c>
      <c r="G598" s="160">
        <f>IF('計算'!$Q$47=0,"",IF('計算'!M37&lt;5,"*1",""))&amp;IF('計算'!$AC$47=0,"",IF('計算'!Y37&lt;5,"*2",""))</f>
      </c>
    </row>
    <row r="599" spans="2:7" ht="13.5">
      <c r="B599" s="161" t="s">
        <v>35</v>
      </c>
      <c r="C599" s="199" t="s">
        <v>37</v>
      </c>
      <c r="D599" s="199"/>
      <c r="E599" s="162">
        <f>IF('計算'!S37="","",'計算'!S37)</f>
      </c>
      <c r="F599" s="163">
        <f>IF('計算'!AE37="","",'計算'!AE37)</f>
      </c>
      <c r="G599" s="164">
        <f>IF('計算'!$Q$47=0,"",IF('計算'!O37&lt;5,"*1",""))&amp;IF('計算'!$AC$47=0,"",IF('計算'!AA37&lt;5,"*2",""))</f>
      </c>
    </row>
    <row r="600" spans="2:7" ht="13.5">
      <c r="B600" s="161" t="s">
        <v>43</v>
      </c>
      <c r="C600" s="199" t="s">
        <v>38</v>
      </c>
      <c r="D600" s="199"/>
      <c r="E600" s="162">
        <f>IF('計算'!T37="","",'計算'!T37)</f>
      </c>
      <c r="F600" s="163">
        <f>IF('計算'!AF37="","",'計算'!AF37)</f>
      </c>
      <c r="G600" s="164">
        <f>IF('計算'!$Q$47=0,"",IF('計算'!Q37&lt;5,"*1",""))&amp;IF('計算'!$AC$47=0,"",IF('計算'!AC37&lt;5,"*2",""))</f>
      </c>
    </row>
    <row r="602" spans="2:10" ht="13.5">
      <c r="B602" s="198" t="s">
        <v>40</v>
      </c>
      <c r="C602" s="198"/>
      <c r="D602" s="198"/>
      <c r="E602" s="198"/>
      <c r="F602" s="198"/>
      <c r="G602" s="198"/>
      <c r="H602" s="198"/>
      <c r="I602" s="172"/>
      <c r="J602" s="172"/>
    </row>
    <row r="603" spans="2:10" ht="13.5" customHeight="1">
      <c r="B603" s="211" t="s">
        <v>96</v>
      </c>
      <c r="C603" s="211"/>
      <c r="D603" s="211"/>
      <c r="E603" s="211"/>
      <c r="F603" s="211"/>
      <c r="G603" s="211"/>
      <c r="H603" s="211"/>
      <c r="I603" s="173"/>
      <c r="J603" s="173"/>
    </row>
    <row r="604" spans="2:10" ht="13.5">
      <c r="B604" s="211" t="s">
        <v>41</v>
      </c>
      <c r="C604" s="211"/>
      <c r="D604" s="211"/>
      <c r="E604" s="211"/>
      <c r="F604" s="211"/>
      <c r="G604" s="211"/>
      <c r="H604" s="211"/>
      <c r="I604" s="173"/>
      <c r="J604" s="173"/>
    </row>
    <row r="605" spans="2:8" ht="13.5">
      <c r="B605" s="211"/>
      <c r="C605" s="211"/>
      <c r="D605" s="211"/>
      <c r="E605" s="211"/>
      <c r="F605" s="211"/>
      <c r="G605" s="211"/>
      <c r="H605" s="211"/>
    </row>
    <row r="606" spans="1:13" ht="13.5">
      <c r="A606" s="174"/>
      <c r="B606" s="174"/>
      <c r="C606" s="174"/>
      <c r="D606" s="174"/>
      <c r="E606" s="174"/>
      <c r="F606" s="174"/>
      <c r="G606" s="174"/>
      <c r="H606" s="175"/>
      <c r="I606" s="174"/>
      <c r="J606" s="174"/>
      <c r="K606" s="174"/>
      <c r="L606" s="174"/>
      <c r="M606" s="174"/>
    </row>
    <row r="608" spans="1:8" ht="13.5">
      <c r="A608" s="138">
        <v>37</v>
      </c>
      <c r="C608" s="149" t="s">
        <v>31</v>
      </c>
      <c r="D608" s="164">
        <f>IF('計算'!A38="","",'計算'!A38)</f>
      </c>
      <c r="E608" s="151" t="s">
        <v>0</v>
      </c>
      <c r="F608" s="164">
        <f>IF('計算'!B38="","",'計算'!B38)</f>
      </c>
      <c r="G608" s="151" t="s">
        <v>1</v>
      </c>
      <c r="H608" s="150">
        <f>IF('計算'!C38="","",'計算'!C38)</f>
      </c>
    </row>
    <row r="609" spans="3:8" ht="13.5">
      <c r="C609" s="149" t="s">
        <v>32</v>
      </c>
      <c r="D609" s="201">
        <f>IF('計算'!D38="","",'計算'!D38)</f>
      </c>
      <c r="E609" s="201"/>
      <c r="F609" s="201"/>
      <c r="G609" s="151" t="s">
        <v>2</v>
      </c>
      <c r="H609" s="150">
        <f>IF('計算'!E38="","",'計算'!E38)</f>
      </c>
    </row>
    <row r="610" ht="13.5">
      <c r="C610" s="171"/>
    </row>
    <row r="611" spans="2:4" ht="13.5">
      <c r="B611" s="200" t="s">
        <v>33</v>
      </c>
      <c r="C611" s="200"/>
      <c r="D611" s="200"/>
    </row>
    <row r="612" ht="10.5" customHeight="1"/>
    <row r="613" spans="2:7" ht="14.25" thickBot="1">
      <c r="B613" s="202" t="s">
        <v>34</v>
      </c>
      <c r="C613" s="203"/>
      <c r="D613" s="203"/>
      <c r="E613" s="156" t="s">
        <v>80</v>
      </c>
      <c r="F613" s="157" t="s">
        <v>79</v>
      </c>
      <c r="G613" s="156" t="s">
        <v>39</v>
      </c>
    </row>
    <row r="614" spans="2:7" ht="14.25" thickTop="1">
      <c r="B614" s="158" t="s">
        <v>42</v>
      </c>
      <c r="C614" s="210" t="s">
        <v>36</v>
      </c>
      <c r="D614" s="210"/>
      <c r="E614" s="159">
        <f>IF('計算'!R38="","",'計算'!R38)</f>
      </c>
      <c r="F614" s="159">
        <f>IF('計算'!AD38="","",'計算'!AD38)</f>
      </c>
      <c r="G614" s="160">
        <f>IF('計算'!$Q$47=0,"",IF('計算'!M38&lt;5,"*1",""))&amp;IF('計算'!$AC$47=0,"",IF('計算'!Y38&lt;5,"*2",""))</f>
      </c>
    </row>
    <row r="615" spans="2:7" ht="13.5">
      <c r="B615" s="161" t="s">
        <v>35</v>
      </c>
      <c r="C615" s="199" t="s">
        <v>37</v>
      </c>
      <c r="D615" s="199"/>
      <c r="E615" s="162">
        <f>IF('計算'!S38="","",'計算'!S38)</f>
      </c>
      <c r="F615" s="163">
        <f>IF('計算'!AE38="","",'計算'!AE38)</f>
      </c>
      <c r="G615" s="164">
        <f>IF('計算'!$Q$47=0,"",IF('計算'!O38&lt;5,"*1",""))&amp;IF('計算'!$AC$47=0,"",IF('計算'!AA38&lt;5,"*2",""))</f>
      </c>
    </row>
    <row r="616" spans="2:7" ht="13.5">
      <c r="B616" s="161" t="s">
        <v>43</v>
      </c>
      <c r="C616" s="199" t="s">
        <v>38</v>
      </c>
      <c r="D616" s="199"/>
      <c r="E616" s="162">
        <f>IF('計算'!T38="","",'計算'!T38)</f>
      </c>
      <c r="F616" s="163">
        <f>IF('計算'!AF38="","",'計算'!AF38)</f>
      </c>
      <c r="G616" s="164">
        <f>IF('計算'!$Q$47=0,"",IF('計算'!Q38&lt;5,"*1",""))&amp;IF('計算'!$AC$47=0,"",IF('計算'!AC38&lt;5,"*2",""))</f>
      </c>
    </row>
    <row r="618" spans="2:10" ht="13.5">
      <c r="B618" s="198" t="s">
        <v>40</v>
      </c>
      <c r="C618" s="198"/>
      <c r="D618" s="198"/>
      <c r="E618" s="198"/>
      <c r="F618" s="198"/>
      <c r="G618" s="198"/>
      <c r="H618" s="198"/>
      <c r="I618" s="172"/>
      <c r="J618" s="172"/>
    </row>
    <row r="619" spans="2:10" ht="13.5" customHeight="1">
      <c r="B619" s="211" t="s">
        <v>96</v>
      </c>
      <c r="C619" s="211"/>
      <c r="D619" s="211"/>
      <c r="E619" s="211"/>
      <c r="F619" s="211"/>
      <c r="G619" s="211"/>
      <c r="H619" s="211"/>
      <c r="I619" s="173"/>
      <c r="J619" s="173"/>
    </row>
    <row r="620" spans="2:10" ht="13.5">
      <c r="B620" s="211" t="s">
        <v>41</v>
      </c>
      <c r="C620" s="211"/>
      <c r="D620" s="211"/>
      <c r="E620" s="211"/>
      <c r="F620" s="211"/>
      <c r="G620" s="211"/>
      <c r="H620" s="211"/>
      <c r="I620" s="173"/>
      <c r="J620" s="173"/>
    </row>
    <row r="621" spans="2:8" ht="13.5">
      <c r="B621" s="211"/>
      <c r="C621" s="211"/>
      <c r="D621" s="211"/>
      <c r="E621" s="211"/>
      <c r="F621" s="211"/>
      <c r="G621" s="211"/>
      <c r="H621" s="211"/>
    </row>
    <row r="622" spans="1:13" ht="13.5">
      <c r="A622" s="174"/>
      <c r="B622" s="174"/>
      <c r="C622" s="174"/>
      <c r="D622" s="174"/>
      <c r="E622" s="174"/>
      <c r="F622" s="174"/>
      <c r="G622" s="174"/>
      <c r="H622" s="175"/>
      <c r="I622" s="174"/>
      <c r="J622" s="174"/>
      <c r="K622" s="174"/>
      <c r="L622" s="174"/>
      <c r="M622" s="174"/>
    </row>
    <row r="624" spans="1:8" ht="13.5">
      <c r="A624" s="138">
        <v>38</v>
      </c>
      <c r="C624" s="149" t="s">
        <v>31</v>
      </c>
      <c r="D624" s="164">
        <f>IF('計算'!A39="","",'計算'!A39)</f>
      </c>
      <c r="E624" s="151" t="s">
        <v>0</v>
      </c>
      <c r="F624" s="164">
        <f>IF('計算'!B39="","",'計算'!B39)</f>
      </c>
      <c r="G624" s="151" t="s">
        <v>1</v>
      </c>
      <c r="H624" s="150">
        <f>IF('計算'!C39="","",'計算'!C39)</f>
      </c>
    </row>
    <row r="625" spans="3:8" ht="13.5">
      <c r="C625" s="149" t="s">
        <v>32</v>
      </c>
      <c r="D625" s="201">
        <f>IF('計算'!D39="","",'計算'!D39)</f>
      </c>
      <c r="E625" s="201"/>
      <c r="F625" s="201"/>
      <c r="G625" s="151" t="s">
        <v>2</v>
      </c>
      <c r="H625" s="150">
        <f>IF('計算'!E39="","",'計算'!E39)</f>
      </c>
    </row>
    <row r="626" ht="13.5">
      <c r="C626" s="171"/>
    </row>
    <row r="627" spans="2:4" ht="13.5">
      <c r="B627" s="200" t="s">
        <v>33</v>
      </c>
      <c r="C627" s="200"/>
      <c r="D627" s="200"/>
    </row>
    <row r="628" ht="10.5" customHeight="1"/>
    <row r="629" spans="2:7" ht="14.25" thickBot="1">
      <c r="B629" s="202" t="s">
        <v>34</v>
      </c>
      <c r="C629" s="203"/>
      <c r="D629" s="203"/>
      <c r="E629" s="156" t="s">
        <v>80</v>
      </c>
      <c r="F629" s="157" t="s">
        <v>79</v>
      </c>
      <c r="G629" s="156" t="s">
        <v>39</v>
      </c>
    </row>
    <row r="630" spans="2:7" ht="14.25" thickTop="1">
      <c r="B630" s="158" t="s">
        <v>42</v>
      </c>
      <c r="C630" s="210" t="s">
        <v>36</v>
      </c>
      <c r="D630" s="210"/>
      <c r="E630" s="159">
        <f>IF('計算'!R39="","",'計算'!R39)</f>
      </c>
      <c r="F630" s="159">
        <f>IF('計算'!AD39="","",'計算'!AD39)</f>
      </c>
      <c r="G630" s="160">
        <f>IF('計算'!$Q$47=0,"",IF('計算'!M39&lt;5,"*1",""))&amp;IF('計算'!$AC$47=0,"",IF('計算'!Y39&lt;5,"*2",""))</f>
      </c>
    </row>
    <row r="631" spans="2:7" ht="13.5">
      <c r="B631" s="161" t="s">
        <v>35</v>
      </c>
      <c r="C631" s="199" t="s">
        <v>37</v>
      </c>
      <c r="D631" s="199"/>
      <c r="E631" s="162">
        <f>IF('計算'!S39="","",'計算'!S39)</f>
      </c>
      <c r="F631" s="163">
        <f>IF('計算'!AE39="","",'計算'!AE39)</f>
      </c>
      <c r="G631" s="164">
        <f>IF('計算'!$Q$47=0,"",IF('計算'!O39&lt;5,"*1",""))&amp;IF('計算'!$AC$47=0,"",IF('計算'!AA39&lt;5,"*2",""))</f>
      </c>
    </row>
    <row r="632" spans="2:7" ht="13.5">
      <c r="B632" s="161" t="s">
        <v>43</v>
      </c>
      <c r="C632" s="199" t="s">
        <v>38</v>
      </c>
      <c r="D632" s="199"/>
      <c r="E632" s="162">
        <f>IF('計算'!T39="","",'計算'!T39)</f>
      </c>
      <c r="F632" s="163">
        <f>IF('計算'!AF39="","",'計算'!AF39)</f>
      </c>
      <c r="G632" s="164">
        <f>IF('計算'!$Q$47=0,"",IF('計算'!Q39&lt;5,"*1",""))&amp;IF('計算'!$AC$47=0,"",IF('計算'!AC39&lt;5,"*2",""))</f>
      </c>
    </row>
    <row r="634" spans="2:10" ht="13.5">
      <c r="B634" s="198" t="s">
        <v>40</v>
      </c>
      <c r="C634" s="198"/>
      <c r="D634" s="198"/>
      <c r="E634" s="198"/>
      <c r="F634" s="198"/>
      <c r="G634" s="198"/>
      <c r="H634" s="198"/>
      <c r="I634" s="172"/>
      <c r="J634" s="172"/>
    </row>
    <row r="635" spans="2:10" ht="13.5" customHeight="1">
      <c r="B635" s="211" t="s">
        <v>96</v>
      </c>
      <c r="C635" s="211"/>
      <c r="D635" s="211"/>
      <c r="E635" s="211"/>
      <c r="F635" s="211"/>
      <c r="G635" s="211"/>
      <c r="H635" s="211"/>
      <c r="I635" s="173"/>
      <c r="J635" s="173"/>
    </row>
    <row r="636" spans="2:10" ht="13.5">
      <c r="B636" s="211" t="s">
        <v>41</v>
      </c>
      <c r="C636" s="211"/>
      <c r="D636" s="211"/>
      <c r="E636" s="211"/>
      <c r="F636" s="211"/>
      <c r="G636" s="211"/>
      <c r="H636" s="211"/>
      <c r="I636" s="173"/>
      <c r="J636" s="173"/>
    </row>
    <row r="637" spans="2:8" ht="13.5">
      <c r="B637" s="211"/>
      <c r="C637" s="211"/>
      <c r="D637" s="211"/>
      <c r="E637" s="211"/>
      <c r="F637" s="211"/>
      <c r="G637" s="211"/>
      <c r="H637" s="211"/>
    </row>
    <row r="638" spans="1:13" ht="13.5">
      <c r="A638" s="174"/>
      <c r="B638" s="174"/>
      <c r="C638" s="174"/>
      <c r="D638" s="174"/>
      <c r="E638" s="174"/>
      <c r="F638" s="174"/>
      <c r="G638" s="174"/>
      <c r="H638" s="175"/>
      <c r="I638" s="174"/>
      <c r="J638" s="174"/>
      <c r="K638" s="174"/>
      <c r="L638" s="174"/>
      <c r="M638" s="174"/>
    </row>
    <row r="640" spans="1:8" ht="13.5">
      <c r="A640" s="138">
        <v>39</v>
      </c>
      <c r="C640" s="149" t="s">
        <v>31</v>
      </c>
      <c r="D640" s="164">
        <f>IF('計算'!A40="","",'計算'!A40)</f>
      </c>
      <c r="E640" s="151" t="s">
        <v>0</v>
      </c>
      <c r="F640" s="164">
        <f>IF('計算'!B40="","",'計算'!B40)</f>
      </c>
      <c r="G640" s="151" t="s">
        <v>1</v>
      </c>
      <c r="H640" s="150">
        <f>IF('計算'!C40="","",'計算'!C40)</f>
      </c>
    </row>
    <row r="641" spans="3:8" ht="13.5">
      <c r="C641" s="149" t="s">
        <v>32</v>
      </c>
      <c r="D641" s="201">
        <f>IF('計算'!D40="","",'計算'!D40)</f>
      </c>
      <c r="E641" s="201"/>
      <c r="F641" s="201"/>
      <c r="G641" s="151" t="s">
        <v>2</v>
      </c>
      <c r="H641" s="150">
        <f>IF('計算'!E40="","",'計算'!E40)</f>
      </c>
    </row>
    <row r="642" ht="13.5">
      <c r="C642" s="171"/>
    </row>
    <row r="643" spans="2:4" ht="13.5">
      <c r="B643" s="200" t="s">
        <v>33</v>
      </c>
      <c r="C643" s="200"/>
      <c r="D643" s="200"/>
    </row>
    <row r="644" ht="10.5" customHeight="1"/>
    <row r="645" spans="2:7" ht="14.25" thickBot="1">
      <c r="B645" s="202" t="s">
        <v>34</v>
      </c>
      <c r="C645" s="203"/>
      <c r="D645" s="203"/>
      <c r="E645" s="156" t="s">
        <v>80</v>
      </c>
      <c r="F645" s="157" t="s">
        <v>79</v>
      </c>
      <c r="G645" s="156" t="s">
        <v>39</v>
      </c>
    </row>
    <row r="646" spans="2:7" ht="14.25" thickTop="1">
      <c r="B646" s="158" t="s">
        <v>42</v>
      </c>
      <c r="C646" s="210" t="s">
        <v>36</v>
      </c>
      <c r="D646" s="210"/>
      <c r="E646" s="159">
        <f>IF('計算'!R40="","",'計算'!R40)</f>
      </c>
      <c r="F646" s="159">
        <f>IF('計算'!AD40="","",'計算'!AD40)</f>
      </c>
      <c r="G646" s="160">
        <f>IF('計算'!$Q$47=0,"",IF('計算'!M40&lt;5,"*1",""))&amp;IF('計算'!$AC$47=0,"",IF('計算'!Y40&lt;5,"*2",""))</f>
      </c>
    </row>
    <row r="647" spans="2:7" ht="13.5">
      <c r="B647" s="161" t="s">
        <v>35</v>
      </c>
      <c r="C647" s="199" t="s">
        <v>37</v>
      </c>
      <c r="D647" s="199"/>
      <c r="E647" s="162">
        <f>IF('計算'!S40="","",'計算'!S40)</f>
      </c>
      <c r="F647" s="163">
        <f>IF('計算'!AE40="","",'計算'!AE40)</f>
      </c>
      <c r="G647" s="164">
        <f>IF('計算'!$Q$47=0,"",IF('計算'!O40&lt;5,"*1",""))&amp;IF('計算'!$AC$47=0,"",IF('計算'!AA40&lt;5,"*2",""))</f>
      </c>
    </row>
    <row r="648" spans="2:7" ht="13.5">
      <c r="B648" s="161" t="s">
        <v>43</v>
      </c>
      <c r="C648" s="199" t="s">
        <v>38</v>
      </c>
      <c r="D648" s="199"/>
      <c r="E648" s="162">
        <f>IF('計算'!T40="","",'計算'!T40)</f>
      </c>
      <c r="F648" s="163">
        <f>IF('計算'!AF40="","",'計算'!AF40)</f>
      </c>
      <c r="G648" s="164">
        <f>IF('計算'!$Q$47=0,"",IF('計算'!Q40&lt;5,"*1",""))&amp;IF('計算'!$AC$47=0,"",IF('計算'!AC40&lt;5,"*2",""))</f>
      </c>
    </row>
    <row r="650" spans="2:10" ht="13.5">
      <c r="B650" s="198" t="s">
        <v>40</v>
      </c>
      <c r="C650" s="198"/>
      <c r="D650" s="198"/>
      <c r="E650" s="198"/>
      <c r="F650" s="198"/>
      <c r="G650" s="198"/>
      <c r="H650" s="198"/>
      <c r="I650" s="172"/>
      <c r="J650" s="172"/>
    </row>
    <row r="651" spans="2:10" ht="13.5" customHeight="1">
      <c r="B651" s="211" t="s">
        <v>96</v>
      </c>
      <c r="C651" s="211"/>
      <c r="D651" s="211"/>
      <c r="E651" s="211"/>
      <c r="F651" s="211"/>
      <c r="G651" s="211"/>
      <c r="H651" s="211"/>
      <c r="I651" s="173"/>
      <c r="J651" s="173"/>
    </row>
    <row r="652" spans="2:10" ht="13.5">
      <c r="B652" s="211" t="s">
        <v>41</v>
      </c>
      <c r="C652" s="211"/>
      <c r="D652" s="211"/>
      <c r="E652" s="211"/>
      <c r="F652" s="211"/>
      <c r="G652" s="211"/>
      <c r="H652" s="211"/>
      <c r="I652" s="173"/>
      <c r="J652" s="173"/>
    </row>
    <row r="653" spans="2:8" ht="13.5">
      <c r="B653" s="211"/>
      <c r="C653" s="211"/>
      <c r="D653" s="211"/>
      <c r="E653" s="211"/>
      <c r="F653" s="211"/>
      <c r="G653" s="211"/>
      <c r="H653" s="211"/>
    </row>
    <row r="654" spans="1:13" ht="13.5">
      <c r="A654" s="174"/>
      <c r="B654" s="174"/>
      <c r="C654" s="174"/>
      <c r="D654" s="174"/>
      <c r="E654" s="174"/>
      <c r="F654" s="174"/>
      <c r="G654" s="174"/>
      <c r="H654" s="175"/>
      <c r="I654" s="174"/>
      <c r="J654" s="174"/>
      <c r="K654" s="174"/>
      <c r="L654" s="174"/>
      <c r="M654" s="174"/>
    </row>
    <row r="656" spans="1:8" ht="13.5">
      <c r="A656" s="138">
        <v>40</v>
      </c>
      <c r="C656" s="149" t="s">
        <v>31</v>
      </c>
      <c r="D656" s="164">
        <f>IF('計算'!A41="","",'計算'!A41)</f>
      </c>
      <c r="E656" s="151" t="s">
        <v>0</v>
      </c>
      <c r="F656" s="164">
        <f>IF('計算'!B41="","",'計算'!B41)</f>
      </c>
      <c r="G656" s="151" t="s">
        <v>1</v>
      </c>
      <c r="H656" s="150">
        <f>IF('計算'!C41="","",'計算'!C41)</f>
      </c>
    </row>
    <row r="657" spans="3:8" ht="13.5">
      <c r="C657" s="149" t="s">
        <v>32</v>
      </c>
      <c r="D657" s="201">
        <f>IF('計算'!D41="","",'計算'!D41)</f>
      </c>
      <c r="E657" s="201"/>
      <c r="F657" s="201"/>
      <c r="G657" s="151" t="s">
        <v>2</v>
      </c>
      <c r="H657" s="150">
        <f>IF('計算'!E41="","",'計算'!E41)</f>
      </c>
    </row>
    <row r="658" ht="13.5">
      <c r="C658" s="171"/>
    </row>
    <row r="659" spans="2:4" ht="13.5">
      <c r="B659" s="200" t="s">
        <v>33</v>
      </c>
      <c r="C659" s="200"/>
      <c r="D659" s="200"/>
    </row>
    <row r="660" ht="10.5" customHeight="1"/>
    <row r="661" spans="2:7" ht="14.25" thickBot="1">
      <c r="B661" s="202" t="s">
        <v>34</v>
      </c>
      <c r="C661" s="203"/>
      <c r="D661" s="203"/>
      <c r="E661" s="156" t="s">
        <v>80</v>
      </c>
      <c r="F661" s="157" t="s">
        <v>79</v>
      </c>
      <c r="G661" s="156" t="s">
        <v>39</v>
      </c>
    </row>
    <row r="662" spans="2:7" ht="14.25" thickTop="1">
      <c r="B662" s="158" t="s">
        <v>42</v>
      </c>
      <c r="C662" s="210" t="s">
        <v>36</v>
      </c>
      <c r="D662" s="210"/>
      <c r="E662" s="159">
        <f>IF('計算'!R41="","",'計算'!R41)</f>
      </c>
      <c r="F662" s="159">
        <f>IF('計算'!AD41="","",'計算'!AD41)</f>
      </c>
      <c r="G662" s="160">
        <f>IF('計算'!$Q$47=0,"",IF('計算'!M41&lt;5,"*1",""))&amp;IF('計算'!$AC$47=0,"",IF('計算'!Y41&lt;5,"*2",""))</f>
      </c>
    </row>
    <row r="663" spans="2:7" ht="13.5">
      <c r="B663" s="161" t="s">
        <v>35</v>
      </c>
      <c r="C663" s="199" t="s">
        <v>37</v>
      </c>
      <c r="D663" s="199"/>
      <c r="E663" s="162">
        <f>IF('計算'!S41="","",'計算'!S41)</f>
      </c>
      <c r="F663" s="163">
        <f>IF('計算'!AE41="","",'計算'!AE41)</f>
      </c>
      <c r="G663" s="164">
        <f>IF('計算'!$Q$47=0,"",IF('計算'!O41&lt;5,"*1",""))&amp;IF('計算'!$AC$47=0,"",IF('計算'!AA41&lt;5,"*2",""))</f>
      </c>
    </row>
    <row r="664" spans="2:7" ht="13.5">
      <c r="B664" s="161" t="s">
        <v>43</v>
      </c>
      <c r="C664" s="199" t="s">
        <v>38</v>
      </c>
      <c r="D664" s="199"/>
      <c r="E664" s="162">
        <f>IF('計算'!T41="","",'計算'!T41)</f>
      </c>
      <c r="F664" s="163">
        <f>IF('計算'!AF41="","",'計算'!AF41)</f>
      </c>
      <c r="G664" s="164">
        <f>IF('計算'!$Q$47=0,"",IF('計算'!Q41&lt;5,"*1",""))&amp;IF('計算'!$AC$47=0,"",IF('計算'!AC41&lt;5,"*2",""))</f>
      </c>
    </row>
    <row r="666" spans="2:10" ht="13.5">
      <c r="B666" s="198" t="s">
        <v>40</v>
      </c>
      <c r="C666" s="198"/>
      <c r="D666" s="198"/>
      <c r="E666" s="198"/>
      <c r="F666" s="198"/>
      <c r="G666" s="198"/>
      <c r="H666" s="198"/>
      <c r="I666" s="172"/>
      <c r="J666" s="172"/>
    </row>
    <row r="667" spans="2:10" ht="13.5" customHeight="1">
      <c r="B667" s="211" t="s">
        <v>96</v>
      </c>
      <c r="C667" s="211"/>
      <c r="D667" s="211"/>
      <c r="E667" s="211"/>
      <c r="F667" s="211"/>
      <c r="G667" s="211"/>
      <c r="H667" s="211"/>
      <c r="I667" s="173"/>
      <c r="J667" s="173"/>
    </row>
    <row r="668" spans="2:10" ht="13.5">
      <c r="B668" s="211" t="s">
        <v>41</v>
      </c>
      <c r="C668" s="211"/>
      <c r="D668" s="211"/>
      <c r="E668" s="211"/>
      <c r="F668" s="211"/>
      <c r="G668" s="211"/>
      <c r="H668" s="211"/>
      <c r="I668" s="173"/>
      <c r="J668" s="173"/>
    </row>
    <row r="669" spans="2:8" ht="13.5">
      <c r="B669" s="211"/>
      <c r="C669" s="211"/>
      <c r="D669" s="211"/>
      <c r="E669" s="211"/>
      <c r="F669" s="211"/>
      <c r="G669" s="211"/>
      <c r="H669" s="211"/>
    </row>
    <row r="670" spans="1:13" ht="13.5">
      <c r="A670" s="174"/>
      <c r="B670" s="174"/>
      <c r="C670" s="174"/>
      <c r="D670" s="174"/>
      <c r="E670" s="174"/>
      <c r="F670" s="174"/>
      <c r="G670" s="174"/>
      <c r="H670" s="175"/>
      <c r="I670" s="174"/>
      <c r="J670" s="174"/>
      <c r="K670" s="174"/>
      <c r="L670" s="174"/>
      <c r="M670" s="174"/>
    </row>
    <row r="672" spans="1:8" ht="13.5">
      <c r="A672" s="138">
        <v>41</v>
      </c>
      <c r="C672" s="149" t="s">
        <v>31</v>
      </c>
      <c r="D672" s="164">
        <f>IF('計算'!A42="","",'計算'!A42)</f>
      </c>
      <c r="E672" s="151" t="s">
        <v>0</v>
      </c>
      <c r="F672" s="164">
        <f>IF('計算'!B42="","",'計算'!B42)</f>
      </c>
      <c r="G672" s="151" t="s">
        <v>1</v>
      </c>
      <c r="H672" s="150">
        <f>IF('計算'!C42="","",'計算'!C42)</f>
      </c>
    </row>
    <row r="673" spans="3:8" ht="13.5">
      <c r="C673" s="149" t="s">
        <v>32</v>
      </c>
      <c r="D673" s="201">
        <f>IF('計算'!D42="","",'計算'!D42)</f>
      </c>
      <c r="E673" s="201"/>
      <c r="F673" s="201"/>
      <c r="G673" s="151" t="s">
        <v>2</v>
      </c>
      <c r="H673" s="150">
        <f>IF('計算'!E42="","",'計算'!E42)</f>
      </c>
    </row>
    <row r="674" ht="13.5">
      <c r="C674" s="171"/>
    </row>
    <row r="675" spans="2:4" ht="13.5">
      <c r="B675" s="200" t="s">
        <v>33</v>
      </c>
      <c r="C675" s="200"/>
      <c r="D675" s="200"/>
    </row>
    <row r="676" ht="10.5" customHeight="1"/>
    <row r="677" spans="2:7" ht="14.25" thickBot="1">
      <c r="B677" s="202" t="s">
        <v>34</v>
      </c>
      <c r="C677" s="203"/>
      <c r="D677" s="203"/>
      <c r="E677" s="156" t="s">
        <v>80</v>
      </c>
      <c r="F677" s="157" t="s">
        <v>79</v>
      </c>
      <c r="G677" s="156" t="s">
        <v>39</v>
      </c>
    </row>
    <row r="678" spans="2:7" ht="14.25" thickTop="1">
      <c r="B678" s="158" t="s">
        <v>42</v>
      </c>
      <c r="C678" s="210" t="s">
        <v>36</v>
      </c>
      <c r="D678" s="210"/>
      <c r="E678" s="159">
        <f>IF('計算'!R42="","",'計算'!R643)</f>
      </c>
      <c r="F678" s="159">
        <f>IF('計算'!AD42="","",'計算'!AD42)</f>
      </c>
      <c r="G678" s="160">
        <f>IF('計算'!$Q$47=0,"",IF('計算'!M42&lt;5,"*1",""))&amp;IF('計算'!$AC$47=0,"",IF('計算'!Y42&lt;5,"*2",""))</f>
      </c>
    </row>
    <row r="679" spans="2:7" ht="13.5">
      <c r="B679" s="161" t="s">
        <v>35</v>
      </c>
      <c r="C679" s="199" t="s">
        <v>37</v>
      </c>
      <c r="D679" s="199"/>
      <c r="E679" s="162">
        <f>IF('計算'!S42="","",'計算'!S42)</f>
      </c>
      <c r="F679" s="163">
        <f>IF('計算'!AE42="","",'計算'!AE42)</f>
      </c>
      <c r="G679" s="164">
        <f>IF('計算'!$Q$47=0,"",IF('計算'!O42&lt;5,"*1",""))&amp;IF('計算'!$AC$47=0,"",IF('計算'!AA42&lt;5,"*2",""))</f>
      </c>
    </row>
    <row r="680" spans="2:7" ht="13.5">
      <c r="B680" s="161" t="s">
        <v>43</v>
      </c>
      <c r="C680" s="199" t="s">
        <v>38</v>
      </c>
      <c r="D680" s="199"/>
      <c r="E680" s="162">
        <f>IF('計算'!T42="","",'計算'!T42)</f>
      </c>
      <c r="F680" s="163">
        <f>IF('計算'!AF42="","",'計算'!AF42)</f>
      </c>
      <c r="G680" s="164">
        <f>IF('計算'!$Q$47=0,"",IF('計算'!Q42&lt;5,"*1",""))&amp;IF('計算'!$AC$47=0,"",IF('計算'!AC42&lt;5,"*2",""))</f>
      </c>
    </row>
    <row r="682" spans="2:10" ht="13.5">
      <c r="B682" s="198" t="s">
        <v>40</v>
      </c>
      <c r="C682" s="198"/>
      <c r="D682" s="198"/>
      <c r="E682" s="198"/>
      <c r="F682" s="198"/>
      <c r="G682" s="198"/>
      <c r="H682" s="198"/>
      <c r="I682" s="172"/>
      <c r="J682" s="172"/>
    </row>
    <row r="683" spans="2:10" ht="13.5" customHeight="1">
      <c r="B683" s="211" t="s">
        <v>96</v>
      </c>
      <c r="C683" s="211"/>
      <c r="D683" s="211"/>
      <c r="E683" s="211"/>
      <c r="F683" s="211"/>
      <c r="G683" s="211"/>
      <c r="H683" s="211"/>
      <c r="I683" s="173"/>
      <c r="J683" s="173"/>
    </row>
    <row r="684" spans="2:10" ht="13.5">
      <c r="B684" s="211" t="s">
        <v>41</v>
      </c>
      <c r="C684" s="211"/>
      <c r="D684" s="211"/>
      <c r="E684" s="211"/>
      <c r="F684" s="211"/>
      <c r="G684" s="211"/>
      <c r="H684" s="211"/>
      <c r="I684" s="173"/>
      <c r="J684" s="173"/>
    </row>
    <row r="685" spans="2:8" ht="13.5">
      <c r="B685" s="211"/>
      <c r="C685" s="211"/>
      <c r="D685" s="211"/>
      <c r="E685" s="211"/>
      <c r="F685" s="211"/>
      <c r="G685" s="211"/>
      <c r="H685" s="211"/>
    </row>
    <row r="686" spans="1:13" ht="13.5">
      <c r="A686" s="174"/>
      <c r="B686" s="174"/>
      <c r="C686" s="174"/>
      <c r="D686" s="174"/>
      <c r="E686" s="174"/>
      <c r="F686" s="174"/>
      <c r="G686" s="174"/>
      <c r="H686" s="175"/>
      <c r="I686" s="174"/>
      <c r="J686" s="174"/>
      <c r="K686" s="174"/>
      <c r="L686" s="174"/>
      <c r="M686" s="174"/>
    </row>
    <row r="688" spans="1:8" ht="13.5">
      <c r="A688" s="138">
        <v>42</v>
      </c>
      <c r="C688" s="149" t="s">
        <v>31</v>
      </c>
      <c r="D688" s="164">
        <f>IF('計算'!A43="","",'計算'!A43)</f>
      </c>
      <c r="E688" s="151" t="s">
        <v>0</v>
      </c>
      <c r="F688" s="164">
        <f>IF('計算'!B43="","",'計算'!B43)</f>
      </c>
      <c r="G688" s="151" t="s">
        <v>1</v>
      </c>
      <c r="H688" s="150">
        <f>IF('計算'!C43="","",'計算'!C43)</f>
      </c>
    </row>
    <row r="689" spans="3:8" ht="13.5">
      <c r="C689" s="149" t="s">
        <v>32</v>
      </c>
      <c r="D689" s="201">
        <f>IF('計算'!D43="","",'計算'!D43)</f>
      </c>
      <c r="E689" s="201"/>
      <c r="F689" s="201"/>
      <c r="G689" s="151" t="s">
        <v>2</v>
      </c>
      <c r="H689" s="150">
        <f>IF('計算'!E43="","",'計算'!E43)</f>
      </c>
    </row>
    <row r="690" ht="13.5">
      <c r="C690" s="171"/>
    </row>
    <row r="691" spans="2:4" ht="13.5">
      <c r="B691" s="200" t="s">
        <v>33</v>
      </c>
      <c r="C691" s="200"/>
      <c r="D691" s="200"/>
    </row>
    <row r="692" ht="10.5" customHeight="1"/>
    <row r="693" spans="2:7" ht="14.25" thickBot="1">
      <c r="B693" s="202" t="s">
        <v>34</v>
      </c>
      <c r="C693" s="203"/>
      <c r="D693" s="203"/>
      <c r="E693" s="156" t="s">
        <v>80</v>
      </c>
      <c r="F693" s="157" t="s">
        <v>79</v>
      </c>
      <c r="G693" s="156" t="s">
        <v>39</v>
      </c>
    </row>
    <row r="694" spans="2:7" ht="14.25" thickTop="1">
      <c r="B694" s="158" t="s">
        <v>42</v>
      </c>
      <c r="C694" s="210" t="s">
        <v>36</v>
      </c>
      <c r="D694" s="210"/>
      <c r="E694" s="159">
        <f>IF('計算'!R43="","",'計算'!R43)</f>
      </c>
      <c r="F694" s="159">
        <f>IF('計算'!AD43="","",'計算'!AD43)</f>
      </c>
      <c r="G694" s="160">
        <f>IF('計算'!$Q$47=0,"",IF('計算'!M43&lt;5,"*1",""))&amp;IF('計算'!$AC$47=0,"",IF('計算'!Y43&lt;5,"*2",""))</f>
      </c>
    </row>
    <row r="695" spans="2:7" ht="13.5">
      <c r="B695" s="161" t="s">
        <v>35</v>
      </c>
      <c r="C695" s="199" t="s">
        <v>37</v>
      </c>
      <c r="D695" s="199"/>
      <c r="E695" s="162">
        <f>IF('計算'!S43="","",'計算'!S43)</f>
      </c>
      <c r="F695" s="163">
        <f>IF('計算'!AE43="","",'計算'!AE43)</f>
      </c>
      <c r="G695" s="164">
        <f>IF('計算'!$Q$47=0,"",IF('計算'!O43&lt;5,"*1",""))&amp;IF('計算'!$AC$47=0,"",IF('計算'!AA43&lt;5,"*2",""))</f>
      </c>
    </row>
    <row r="696" spans="2:7" ht="13.5">
      <c r="B696" s="161" t="s">
        <v>43</v>
      </c>
      <c r="C696" s="199" t="s">
        <v>38</v>
      </c>
      <c r="D696" s="199"/>
      <c r="E696" s="162">
        <f>IF('計算'!T43="","",'計算'!T43)</f>
      </c>
      <c r="F696" s="163">
        <f>IF('計算'!AF43="","",'計算'!AF43)</f>
      </c>
      <c r="G696" s="164">
        <f>IF('計算'!$Q$47=0,"",IF('計算'!Q43&lt;5,"*1",""))&amp;IF('計算'!$AC$47=0,"",IF('計算'!AC43&lt;5,"*2",""))</f>
      </c>
    </row>
    <row r="698" spans="2:10" ht="13.5">
      <c r="B698" s="198" t="s">
        <v>40</v>
      </c>
      <c r="C698" s="198"/>
      <c r="D698" s="198"/>
      <c r="E698" s="198"/>
      <c r="F698" s="198"/>
      <c r="G698" s="198"/>
      <c r="H698" s="198"/>
      <c r="I698" s="172"/>
      <c r="J698" s="172"/>
    </row>
    <row r="699" spans="2:10" ht="13.5" customHeight="1">
      <c r="B699" s="211" t="s">
        <v>96</v>
      </c>
      <c r="C699" s="211"/>
      <c r="D699" s="211"/>
      <c r="E699" s="211"/>
      <c r="F699" s="211"/>
      <c r="G699" s="211"/>
      <c r="H699" s="211"/>
      <c r="I699" s="173"/>
      <c r="J699" s="173"/>
    </row>
    <row r="700" spans="2:10" ht="13.5">
      <c r="B700" s="211" t="s">
        <v>41</v>
      </c>
      <c r="C700" s="211"/>
      <c r="D700" s="211"/>
      <c r="E700" s="211"/>
      <c r="F700" s="211"/>
      <c r="G700" s="211"/>
      <c r="H700" s="211"/>
      <c r="I700" s="173"/>
      <c r="J700" s="173"/>
    </row>
    <row r="701" spans="2:8" ht="13.5">
      <c r="B701" s="211"/>
      <c r="C701" s="211"/>
      <c r="D701" s="211"/>
      <c r="E701" s="211"/>
      <c r="F701" s="211"/>
      <c r="G701" s="211"/>
      <c r="H701" s="211"/>
    </row>
    <row r="702" spans="1:13" ht="13.5">
      <c r="A702" s="174"/>
      <c r="B702" s="174"/>
      <c r="C702" s="174"/>
      <c r="D702" s="174"/>
      <c r="E702" s="174"/>
      <c r="F702" s="174"/>
      <c r="G702" s="174"/>
      <c r="H702" s="175"/>
      <c r="I702" s="174"/>
      <c r="J702" s="174"/>
      <c r="K702" s="174"/>
      <c r="L702" s="174"/>
      <c r="M702" s="174"/>
    </row>
    <row r="704" spans="1:8" ht="13.5">
      <c r="A704" s="138">
        <v>43</v>
      </c>
      <c r="C704" s="149" t="s">
        <v>31</v>
      </c>
      <c r="D704" s="164">
        <f>IF('計算'!A44="","",'計算'!A44)</f>
      </c>
      <c r="E704" s="151" t="s">
        <v>0</v>
      </c>
      <c r="F704" s="164">
        <f>IF('計算'!B44="","",'計算'!B44)</f>
      </c>
      <c r="G704" s="151" t="s">
        <v>1</v>
      </c>
      <c r="H704" s="150">
        <f>IF('計算'!C44="","",'計算'!C44)</f>
      </c>
    </row>
    <row r="705" spans="3:8" ht="13.5">
      <c r="C705" s="149" t="s">
        <v>32</v>
      </c>
      <c r="D705" s="201">
        <f>IF('計算'!D44="","",'計算'!D44)</f>
      </c>
      <c r="E705" s="201"/>
      <c r="F705" s="201"/>
      <c r="G705" s="151" t="s">
        <v>2</v>
      </c>
      <c r="H705" s="150">
        <f>IF('計算'!E44="","",'計算'!E44)</f>
      </c>
    </row>
    <row r="706" ht="13.5">
      <c r="C706" s="171"/>
    </row>
    <row r="707" spans="2:4" ht="13.5">
      <c r="B707" s="200" t="s">
        <v>33</v>
      </c>
      <c r="C707" s="200"/>
      <c r="D707" s="200"/>
    </row>
    <row r="708" ht="10.5" customHeight="1"/>
    <row r="709" spans="2:7" ht="14.25" thickBot="1">
      <c r="B709" s="202" t="s">
        <v>34</v>
      </c>
      <c r="C709" s="203"/>
      <c r="D709" s="203"/>
      <c r="E709" s="156" t="s">
        <v>80</v>
      </c>
      <c r="F709" s="157" t="s">
        <v>79</v>
      </c>
      <c r="G709" s="156" t="s">
        <v>39</v>
      </c>
    </row>
    <row r="710" spans="2:7" ht="14.25" thickTop="1">
      <c r="B710" s="158" t="s">
        <v>42</v>
      </c>
      <c r="C710" s="210" t="s">
        <v>36</v>
      </c>
      <c r="D710" s="210"/>
      <c r="E710" s="159">
        <f>IF('計算'!R44="","",'計算'!R44)</f>
      </c>
      <c r="F710" s="159">
        <f>IF('計算'!AD44="","",'計算'!AD44)</f>
      </c>
      <c r="G710" s="160">
        <f>IF('計算'!$Q$47=0,"",IF('計算'!M44&lt;5,"*1",""))&amp;IF('計算'!$AC$47=0,"",IF('計算'!Y44&lt;5,"*2",""))</f>
      </c>
    </row>
    <row r="711" spans="2:7" ht="13.5">
      <c r="B711" s="161" t="s">
        <v>35</v>
      </c>
      <c r="C711" s="199" t="s">
        <v>37</v>
      </c>
      <c r="D711" s="199"/>
      <c r="E711" s="162">
        <f>IF('計算'!S44="","",'計算'!S44)</f>
      </c>
      <c r="F711" s="163">
        <f>IF('計算'!AE44="","",'計算'!AE44)</f>
      </c>
      <c r="G711" s="164">
        <f>IF('計算'!$Q$47=0,"",IF('計算'!O44&lt;5,"*1",""))&amp;IF('計算'!$AC$47=0,"",IF('計算'!AA44&lt;5,"*2",""))</f>
      </c>
    </row>
    <row r="712" spans="2:7" ht="13.5">
      <c r="B712" s="161" t="s">
        <v>43</v>
      </c>
      <c r="C712" s="199" t="s">
        <v>38</v>
      </c>
      <c r="D712" s="199"/>
      <c r="E712" s="162">
        <f>IF('計算'!T44="","",'計算'!T44)</f>
      </c>
      <c r="F712" s="163">
        <f>IF('計算'!AF44="","",'計算'!AF44)</f>
      </c>
      <c r="G712" s="164">
        <f>IF('計算'!$Q$47=0,"",IF('計算'!Q44&lt;5,"*1",""))&amp;IF('計算'!$AC$47=0,"",IF('計算'!AC44&lt;5,"*2",""))</f>
      </c>
    </row>
    <row r="714" spans="2:10" ht="13.5">
      <c r="B714" s="198" t="s">
        <v>40</v>
      </c>
      <c r="C714" s="198"/>
      <c r="D714" s="198"/>
      <c r="E714" s="198"/>
      <c r="F714" s="198"/>
      <c r="G714" s="198"/>
      <c r="H714" s="198"/>
      <c r="I714" s="172"/>
      <c r="J714" s="172"/>
    </row>
    <row r="715" spans="2:10" ht="13.5" customHeight="1">
      <c r="B715" s="211" t="s">
        <v>96</v>
      </c>
      <c r="C715" s="211"/>
      <c r="D715" s="211"/>
      <c r="E715" s="211"/>
      <c r="F715" s="211"/>
      <c r="G715" s="211"/>
      <c r="H715" s="211"/>
      <c r="I715" s="173"/>
      <c r="J715" s="173"/>
    </row>
    <row r="716" spans="2:10" ht="13.5">
      <c r="B716" s="211" t="s">
        <v>41</v>
      </c>
      <c r="C716" s="211"/>
      <c r="D716" s="211"/>
      <c r="E716" s="211"/>
      <c r="F716" s="211"/>
      <c r="G716" s="211"/>
      <c r="H716" s="211"/>
      <c r="I716" s="173"/>
      <c r="J716" s="173"/>
    </row>
    <row r="717" spans="2:8" ht="13.5">
      <c r="B717" s="211"/>
      <c r="C717" s="211"/>
      <c r="D717" s="211"/>
      <c r="E717" s="211"/>
      <c r="F717" s="211"/>
      <c r="G717" s="211"/>
      <c r="H717" s="211"/>
    </row>
    <row r="718" spans="1:13" ht="13.5">
      <c r="A718" s="174"/>
      <c r="B718" s="174"/>
      <c r="C718" s="174"/>
      <c r="D718" s="174"/>
      <c r="E718" s="174"/>
      <c r="F718" s="174"/>
      <c r="G718" s="174"/>
      <c r="H718" s="175"/>
      <c r="I718" s="174"/>
      <c r="J718" s="174"/>
      <c r="K718" s="174"/>
      <c r="L718" s="174"/>
      <c r="M718" s="174"/>
    </row>
    <row r="720" spans="1:8" ht="13.5">
      <c r="A720" s="138">
        <v>44</v>
      </c>
      <c r="C720" s="149" t="s">
        <v>31</v>
      </c>
      <c r="D720" s="164">
        <f>IF('計算'!A45="","",'計算'!A45)</f>
      </c>
      <c r="E720" s="151" t="s">
        <v>0</v>
      </c>
      <c r="F720" s="164">
        <f>IF('計算'!B45="","",'計算'!B45)</f>
      </c>
      <c r="G720" s="151" t="s">
        <v>1</v>
      </c>
      <c r="H720" s="150">
        <f>IF('計算'!C45="","",'計算'!C45)</f>
      </c>
    </row>
    <row r="721" spans="3:8" ht="13.5">
      <c r="C721" s="149" t="s">
        <v>32</v>
      </c>
      <c r="D721" s="201">
        <f>IF('計算'!D45="","",'計算'!D45)</f>
      </c>
      <c r="E721" s="201"/>
      <c r="F721" s="201"/>
      <c r="G721" s="151" t="s">
        <v>2</v>
      </c>
      <c r="H721" s="150">
        <f>IF('計算'!E45="","",'計算'!E45)</f>
      </c>
    </row>
    <row r="722" ht="13.5">
      <c r="C722" s="171"/>
    </row>
    <row r="723" spans="2:4" ht="13.5">
      <c r="B723" s="200" t="s">
        <v>33</v>
      </c>
      <c r="C723" s="200"/>
      <c r="D723" s="200"/>
    </row>
    <row r="724" ht="10.5" customHeight="1"/>
    <row r="725" spans="2:7" ht="14.25" thickBot="1">
      <c r="B725" s="202" t="s">
        <v>34</v>
      </c>
      <c r="C725" s="203"/>
      <c r="D725" s="203"/>
      <c r="E725" s="156" t="s">
        <v>80</v>
      </c>
      <c r="F725" s="157" t="s">
        <v>79</v>
      </c>
      <c r="G725" s="156" t="s">
        <v>39</v>
      </c>
    </row>
    <row r="726" spans="2:7" ht="14.25" thickTop="1">
      <c r="B726" s="158" t="s">
        <v>42</v>
      </c>
      <c r="C726" s="210" t="s">
        <v>36</v>
      </c>
      <c r="D726" s="210"/>
      <c r="E726" s="159">
        <f>IF('計算'!R45="","",'計算'!R45)</f>
      </c>
      <c r="F726" s="159">
        <f>IF('計算'!AD45="","",'計算'!AD45)</f>
      </c>
      <c r="G726" s="160">
        <f>IF('計算'!$Q$47=0,"",IF('計算'!M45&lt;5,"*1",""))&amp;IF('計算'!$AC$47=0,"",IF('計算'!Y45&lt;5,"*2",""))</f>
      </c>
    </row>
    <row r="727" spans="2:7" ht="13.5">
      <c r="B727" s="161" t="s">
        <v>35</v>
      </c>
      <c r="C727" s="199" t="s">
        <v>37</v>
      </c>
      <c r="D727" s="199"/>
      <c r="E727" s="162">
        <f>IF('計算'!S45="","",'計算'!S45)</f>
      </c>
      <c r="F727" s="163">
        <f>IF('計算'!AE45="","",'計算'!AE45)</f>
      </c>
      <c r="G727" s="164">
        <f>IF('計算'!$Q$47=0,"",IF('計算'!O45&lt;5,"*1",""))&amp;IF('計算'!$AC$47=0,"",IF('計算'!AA45&lt;5,"*2",""))</f>
      </c>
    </row>
    <row r="728" spans="2:7" ht="13.5">
      <c r="B728" s="161" t="s">
        <v>43</v>
      </c>
      <c r="C728" s="199" t="s">
        <v>38</v>
      </c>
      <c r="D728" s="199"/>
      <c r="E728" s="162">
        <f>IF('計算'!T45="","",'計算'!T45)</f>
      </c>
      <c r="F728" s="163">
        <f>IF('計算'!AF45="","",'計算'!AF45)</f>
      </c>
      <c r="G728" s="164">
        <f>IF('計算'!$Q$47=0,"",IF('計算'!Q45&lt;5,"*1",""))&amp;IF('計算'!$AC$47=0,"",IF('計算'!AC45&lt;5,"*2",""))</f>
      </c>
    </row>
    <row r="730" spans="2:10" ht="13.5">
      <c r="B730" s="198" t="s">
        <v>40</v>
      </c>
      <c r="C730" s="198"/>
      <c r="D730" s="198"/>
      <c r="E730" s="198"/>
      <c r="F730" s="198"/>
      <c r="G730" s="198"/>
      <c r="H730" s="198"/>
      <c r="I730" s="172"/>
      <c r="J730" s="172"/>
    </row>
    <row r="731" spans="2:10" ht="13.5" customHeight="1">
      <c r="B731" s="211" t="s">
        <v>96</v>
      </c>
      <c r="C731" s="211"/>
      <c r="D731" s="211"/>
      <c r="E731" s="211"/>
      <c r="F731" s="211"/>
      <c r="G731" s="211"/>
      <c r="H731" s="211"/>
      <c r="I731" s="173"/>
      <c r="J731" s="173"/>
    </row>
    <row r="732" spans="2:10" ht="13.5">
      <c r="B732" s="211" t="s">
        <v>41</v>
      </c>
      <c r="C732" s="211"/>
      <c r="D732" s="211"/>
      <c r="E732" s="211"/>
      <c r="F732" s="211"/>
      <c r="G732" s="211"/>
      <c r="H732" s="211"/>
      <c r="I732" s="173"/>
      <c r="J732" s="173"/>
    </row>
    <row r="733" spans="2:8" ht="13.5">
      <c r="B733" s="211"/>
      <c r="C733" s="211"/>
      <c r="D733" s="211"/>
      <c r="E733" s="211"/>
      <c r="F733" s="211"/>
      <c r="G733" s="211"/>
      <c r="H733" s="211"/>
    </row>
    <row r="734" spans="1:13" ht="13.5">
      <c r="A734" s="174"/>
      <c r="B734" s="174"/>
      <c r="C734" s="174"/>
      <c r="D734" s="174"/>
      <c r="E734" s="174"/>
      <c r="F734" s="174"/>
      <c r="G734" s="174"/>
      <c r="H734" s="175"/>
      <c r="I734" s="174"/>
      <c r="J734" s="174"/>
      <c r="K734" s="174"/>
      <c r="L734" s="174"/>
      <c r="M734" s="174"/>
    </row>
    <row r="736" spans="1:8" ht="13.5">
      <c r="A736" s="138">
        <v>45</v>
      </c>
      <c r="C736" s="149" t="s">
        <v>31</v>
      </c>
      <c r="D736" s="164">
        <f>IF('計算'!A46="","",'計算'!A46)</f>
      </c>
      <c r="E736" s="151" t="s">
        <v>0</v>
      </c>
      <c r="F736" s="164">
        <f>IF('計算'!B46="","",'計算'!B46)</f>
      </c>
      <c r="G736" s="151" t="s">
        <v>1</v>
      </c>
      <c r="H736" s="150">
        <f>IF('計算'!C46="","",'計算'!C46)</f>
      </c>
    </row>
    <row r="737" spans="3:8" ht="13.5">
      <c r="C737" s="149" t="s">
        <v>32</v>
      </c>
      <c r="D737" s="201">
        <f>IF('計算'!D46="","",'計算'!D46)</f>
      </c>
      <c r="E737" s="201"/>
      <c r="F737" s="201"/>
      <c r="G737" s="151" t="s">
        <v>2</v>
      </c>
      <c r="H737" s="150">
        <f>IF('計算'!E46="","",'計算'!E46)</f>
      </c>
    </row>
    <row r="738" ht="13.5">
      <c r="C738" s="171"/>
    </row>
    <row r="739" spans="2:4" ht="13.5">
      <c r="B739" s="200" t="s">
        <v>33</v>
      </c>
      <c r="C739" s="200"/>
      <c r="D739" s="200"/>
    </row>
    <row r="740" ht="10.5" customHeight="1"/>
    <row r="741" spans="2:7" ht="14.25" thickBot="1">
      <c r="B741" s="202" t="s">
        <v>34</v>
      </c>
      <c r="C741" s="203"/>
      <c r="D741" s="203"/>
      <c r="E741" s="156" t="s">
        <v>80</v>
      </c>
      <c r="F741" s="157" t="s">
        <v>79</v>
      </c>
      <c r="G741" s="156" t="s">
        <v>39</v>
      </c>
    </row>
    <row r="742" spans="2:7" ht="14.25" thickTop="1">
      <c r="B742" s="158" t="s">
        <v>42</v>
      </c>
      <c r="C742" s="210" t="s">
        <v>36</v>
      </c>
      <c r="D742" s="210"/>
      <c r="E742" s="159">
        <f>IF('計算'!R46="","",'計算'!R46)</f>
      </c>
      <c r="F742" s="159">
        <f>IF('計算'!AD46="","",'計算'!AD46)</f>
      </c>
      <c r="G742" s="160">
        <f>IF('計算'!$Q$47=0,"",IF('計算'!M46&lt;5,"*1",""))&amp;IF('計算'!$AC$47=0,"",IF('計算'!Y46&lt;5,"*2",""))</f>
      </c>
    </row>
    <row r="743" spans="2:7" ht="13.5">
      <c r="B743" s="161" t="s">
        <v>35</v>
      </c>
      <c r="C743" s="199" t="s">
        <v>37</v>
      </c>
      <c r="D743" s="199"/>
      <c r="E743" s="162">
        <f>IF('計算'!S46="","",'計算'!S46)</f>
      </c>
      <c r="F743" s="163">
        <f>IF('計算'!AE46="","",'計算'!AE46)</f>
      </c>
      <c r="G743" s="164">
        <f>IF('計算'!$Q$47=0,"",IF('計算'!O46&lt;5,"*1",""))&amp;IF('計算'!$AC$47=0,"",IF('計算'!AA46&lt;5,"*2",""))</f>
      </c>
    </row>
    <row r="744" spans="2:7" ht="13.5">
      <c r="B744" s="161" t="s">
        <v>43</v>
      </c>
      <c r="C744" s="199" t="s">
        <v>38</v>
      </c>
      <c r="D744" s="199"/>
      <c r="E744" s="162">
        <f>IF('計算'!T46="","",'計算'!T46)</f>
      </c>
      <c r="F744" s="163">
        <f>IF('計算'!AF46="","",'計算'!AF46)</f>
      </c>
      <c r="G744" s="164">
        <f>IF('計算'!$Q$47=0,"",IF('計算'!Q46&lt;5,"*1",""))&amp;IF('計算'!$AC$47=0,"",IF('計算'!AC46&lt;5,"*2",""))</f>
      </c>
    </row>
    <row r="746" spans="2:10" ht="13.5">
      <c r="B746" s="198" t="s">
        <v>40</v>
      </c>
      <c r="C746" s="198"/>
      <c r="D746" s="198"/>
      <c r="E746" s="198"/>
      <c r="F746" s="198"/>
      <c r="G746" s="198"/>
      <c r="H746" s="198"/>
      <c r="I746" s="172"/>
      <c r="J746" s="172"/>
    </row>
    <row r="747" spans="2:10" ht="13.5" customHeight="1">
      <c r="B747" s="211" t="s">
        <v>96</v>
      </c>
      <c r="C747" s="211"/>
      <c r="D747" s="211"/>
      <c r="E747" s="211"/>
      <c r="F747" s="211"/>
      <c r="G747" s="211"/>
      <c r="H747" s="211"/>
      <c r="I747" s="173"/>
      <c r="J747" s="173"/>
    </row>
    <row r="748" spans="2:10" ht="13.5">
      <c r="B748" s="211" t="s">
        <v>41</v>
      </c>
      <c r="C748" s="211"/>
      <c r="D748" s="211"/>
      <c r="E748" s="211"/>
      <c r="F748" s="211"/>
      <c r="G748" s="211"/>
      <c r="H748" s="211"/>
      <c r="I748" s="173"/>
      <c r="J748" s="173"/>
    </row>
    <row r="749" spans="2:8" ht="13.5">
      <c r="B749" s="211"/>
      <c r="C749" s="211"/>
      <c r="D749" s="211"/>
      <c r="E749" s="211"/>
      <c r="F749" s="211"/>
      <c r="G749" s="211"/>
      <c r="H749" s="211"/>
    </row>
    <row r="750" spans="1:13" ht="13.5">
      <c r="A750" s="174"/>
      <c r="B750" s="174"/>
      <c r="C750" s="174"/>
      <c r="D750" s="174"/>
      <c r="E750" s="174"/>
      <c r="F750" s="174"/>
      <c r="G750" s="174"/>
      <c r="H750" s="175"/>
      <c r="I750" s="174"/>
      <c r="J750" s="174"/>
      <c r="K750" s="174"/>
      <c r="L750" s="174"/>
      <c r="M750" s="174"/>
    </row>
  </sheetData>
  <sheetProtection password="CC3D" sheet="1"/>
  <mergeCells count="423">
    <mergeCell ref="B5:M5"/>
    <mergeCell ref="A4:M4"/>
    <mergeCell ref="C6:M6"/>
    <mergeCell ref="C7:M7"/>
    <mergeCell ref="C8:M8"/>
    <mergeCell ref="C9:M9"/>
    <mergeCell ref="C10:M10"/>
    <mergeCell ref="C11:M11"/>
    <mergeCell ref="B731:H731"/>
    <mergeCell ref="B732:H733"/>
    <mergeCell ref="B747:H747"/>
    <mergeCell ref="B748:H749"/>
    <mergeCell ref="B683:H683"/>
    <mergeCell ref="B684:H685"/>
    <mergeCell ref="B699:H699"/>
    <mergeCell ref="B700:H701"/>
    <mergeCell ref="B715:H715"/>
    <mergeCell ref="B716:H717"/>
    <mergeCell ref="B603:H603"/>
    <mergeCell ref="B604:H605"/>
    <mergeCell ref="B619:H619"/>
    <mergeCell ref="B620:H621"/>
    <mergeCell ref="B635:H635"/>
    <mergeCell ref="B636:H637"/>
    <mergeCell ref="B627:D627"/>
    <mergeCell ref="D625:F625"/>
    <mergeCell ref="B611:D611"/>
    <mergeCell ref="D609:F609"/>
    <mergeCell ref="B475:H475"/>
    <mergeCell ref="B476:H477"/>
    <mergeCell ref="B491:H491"/>
    <mergeCell ref="B492:H493"/>
    <mergeCell ref="B507:H507"/>
    <mergeCell ref="B508:H509"/>
    <mergeCell ref="B499:D499"/>
    <mergeCell ref="D497:F497"/>
    <mergeCell ref="B490:H490"/>
    <mergeCell ref="C488:D488"/>
    <mergeCell ref="B347:H347"/>
    <mergeCell ref="B348:H349"/>
    <mergeCell ref="B363:H363"/>
    <mergeCell ref="B364:H365"/>
    <mergeCell ref="B379:H379"/>
    <mergeCell ref="B380:H381"/>
    <mergeCell ref="B371:D371"/>
    <mergeCell ref="D369:F369"/>
    <mergeCell ref="B362:H362"/>
    <mergeCell ref="C360:D360"/>
    <mergeCell ref="B219:H219"/>
    <mergeCell ref="B220:H221"/>
    <mergeCell ref="B235:H235"/>
    <mergeCell ref="B236:H237"/>
    <mergeCell ref="B251:H251"/>
    <mergeCell ref="B252:H253"/>
    <mergeCell ref="B243:D243"/>
    <mergeCell ref="D241:F241"/>
    <mergeCell ref="B234:H234"/>
    <mergeCell ref="C232:D232"/>
    <mergeCell ref="B155:H155"/>
    <mergeCell ref="B156:H157"/>
    <mergeCell ref="B171:H171"/>
    <mergeCell ref="B172:H173"/>
    <mergeCell ref="B187:H187"/>
    <mergeCell ref="B188:H189"/>
    <mergeCell ref="C182:D182"/>
    <mergeCell ref="B181:D181"/>
    <mergeCell ref="B179:D179"/>
    <mergeCell ref="D177:F177"/>
    <mergeCell ref="B28:H29"/>
    <mergeCell ref="B27:H27"/>
    <mergeCell ref="B43:H43"/>
    <mergeCell ref="B44:H45"/>
    <mergeCell ref="B35:D35"/>
    <mergeCell ref="B58:H58"/>
    <mergeCell ref="C56:D56"/>
    <mergeCell ref="C55:D55"/>
    <mergeCell ref="C54:D54"/>
    <mergeCell ref="B53:D53"/>
    <mergeCell ref="B42:H42"/>
    <mergeCell ref="D33:F33"/>
    <mergeCell ref="C38:D38"/>
    <mergeCell ref="B51:D51"/>
    <mergeCell ref="D49:F49"/>
    <mergeCell ref="C39:D39"/>
    <mergeCell ref="C40:D40"/>
    <mergeCell ref="B37:D37"/>
    <mergeCell ref="C87:D87"/>
    <mergeCell ref="C86:D86"/>
    <mergeCell ref="B85:D85"/>
    <mergeCell ref="B91:H91"/>
    <mergeCell ref="B59:H59"/>
    <mergeCell ref="B60:H61"/>
    <mergeCell ref="C70:D70"/>
    <mergeCell ref="B69:D69"/>
    <mergeCell ref="B67:D67"/>
    <mergeCell ref="D65:F65"/>
    <mergeCell ref="B92:H93"/>
    <mergeCell ref="B83:D83"/>
    <mergeCell ref="D81:F81"/>
    <mergeCell ref="B74:H74"/>
    <mergeCell ref="C72:D72"/>
    <mergeCell ref="C71:D71"/>
    <mergeCell ref="B75:H75"/>
    <mergeCell ref="B76:H77"/>
    <mergeCell ref="B90:H90"/>
    <mergeCell ref="C88:D88"/>
    <mergeCell ref="B154:H154"/>
    <mergeCell ref="C152:D152"/>
    <mergeCell ref="C151:D151"/>
    <mergeCell ref="C150:D150"/>
    <mergeCell ref="B149:D149"/>
    <mergeCell ref="B147:D147"/>
    <mergeCell ref="B122:H122"/>
    <mergeCell ref="B123:H123"/>
    <mergeCell ref="B124:H125"/>
    <mergeCell ref="D145:F145"/>
    <mergeCell ref="B138:H138"/>
    <mergeCell ref="C136:D136"/>
    <mergeCell ref="C135:D135"/>
    <mergeCell ref="B139:H139"/>
    <mergeCell ref="B140:H141"/>
    <mergeCell ref="B101:D101"/>
    <mergeCell ref="B107:H107"/>
    <mergeCell ref="C120:D120"/>
    <mergeCell ref="C119:D119"/>
    <mergeCell ref="C118:D118"/>
    <mergeCell ref="B117:D117"/>
    <mergeCell ref="B115:D115"/>
    <mergeCell ref="D113:F113"/>
    <mergeCell ref="B211:D211"/>
    <mergeCell ref="D209:F209"/>
    <mergeCell ref="B106:H106"/>
    <mergeCell ref="C104:D104"/>
    <mergeCell ref="C103:D103"/>
    <mergeCell ref="C102:D102"/>
    <mergeCell ref="C134:D134"/>
    <mergeCell ref="B133:D133"/>
    <mergeCell ref="B131:D131"/>
    <mergeCell ref="D129:F129"/>
    <mergeCell ref="B197:D197"/>
    <mergeCell ref="B203:H203"/>
    <mergeCell ref="B108:H109"/>
    <mergeCell ref="B99:D99"/>
    <mergeCell ref="D97:F97"/>
    <mergeCell ref="B218:H218"/>
    <mergeCell ref="C216:D216"/>
    <mergeCell ref="C215:D215"/>
    <mergeCell ref="C214:D214"/>
    <mergeCell ref="B213:D213"/>
    <mergeCell ref="B204:H205"/>
    <mergeCell ref="B195:D195"/>
    <mergeCell ref="D193:F193"/>
    <mergeCell ref="B186:H186"/>
    <mergeCell ref="C184:D184"/>
    <mergeCell ref="C183:D183"/>
    <mergeCell ref="B202:H202"/>
    <mergeCell ref="C200:D200"/>
    <mergeCell ref="C199:D199"/>
    <mergeCell ref="C198:D198"/>
    <mergeCell ref="B170:H170"/>
    <mergeCell ref="C168:D168"/>
    <mergeCell ref="C167:D167"/>
    <mergeCell ref="C166:D166"/>
    <mergeCell ref="B165:D165"/>
    <mergeCell ref="B163:D163"/>
    <mergeCell ref="D161:F161"/>
    <mergeCell ref="B282:H282"/>
    <mergeCell ref="C280:D280"/>
    <mergeCell ref="C279:D279"/>
    <mergeCell ref="C278:D278"/>
    <mergeCell ref="B277:D277"/>
    <mergeCell ref="C263:D263"/>
    <mergeCell ref="C262:D262"/>
    <mergeCell ref="B261:D261"/>
    <mergeCell ref="B259:D259"/>
    <mergeCell ref="B283:H283"/>
    <mergeCell ref="B284:H285"/>
    <mergeCell ref="B275:D275"/>
    <mergeCell ref="D273:F273"/>
    <mergeCell ref="B266:H266"/>
    <mergeCell ref="C264:D264"/>
    <mergeCell ref="B267:H267"/>
    <mergeCell ref="B268:H269"/>
    <mergeCell ref="D257:F257"/>
    <mergeCell ref="B250:H250"/>
    <mergeCell ref="C248:D248"/>
    <mergeCell ref="C247:D247"/>
    <mergeCell ref="C246:D246"/>
    <mergeCell ref="B245:D245"/>
    <mergeCell ref="C231:D231"/>
    <mergeCell ref="C230:D230"/>
    <mergeCell ref="B229:D229"/>
    <mergeCell ref="B227:D227"/>
    <mergeCell ref="D225:F225"/>
    <mergeCell ref="B346:H346"/>
    <mergeCell ref="C344:D344"/>
    <mergeCell ref="C343:D343"/>
    <mergeCell ref="C342:D342"/>
    <mergeCell ref="B341:D341"/>
    <mergeCell ref="B339:D339"/>
    <mergeCell ref="D337:F337"/>
    <mergeCell ref="B330:H330"/>
    <mergeCell ref="C328:D328"/>
    <mergeCell ref="C327:D327"/>
    <mergeCell ref="C326:D326"/>
    <mergeCell ref="B325:D325"/>
    <mergeCell ref="B331:H331"/>
    <mergeCell ref="B332:H333"/>
    <mergeCell ref="B323:D323"/>
    <mergeCell ref="D321:F321"/>
    <mergeCell ref="B314:H314"/>
    <mergeCell ref="C312:D312"/>
    <mergeCell ref="C311:D311"/>
    <mergeCell ref="B315:H315"/>
    <mergeCell ref="B316:H317"/>
    <mergeCell ref="C310:D310"/>
    <mergeCell ref="B309:D309"/>
    <mergeCell ref="B307:D307"/>
    <mergeCell ref="D305:F305"/>
    <mergeCell ref="B298:H298"/>
    <mergeCell ref="B299:H299"/>
    <mergeCell ref="B300:H301"/>
    <mergeCell ref="C296:D296"/>
    <mergeCell ref="C295:D295"/>
    <mergeCell ref="C294:D294"/>
    <mergeCell ref="B293:D293"/>
    <mergeCell ref="B291:D291"/>
    <mergeCell ref="D289:F289"/>
    <mergeCell ref="B410:H410"/>
    <mergeCell ref="C408:D408"/>
    <mergeCell ref="C407:D407"/>
    <mergeCell ref="C406:D406"/>
    <mergeCell ref="B405:D405"/>
    <mergeCell ref="B411:H411"/>
    <mergeCell ref="B412:H413"/>
    <mergeCell ref="B403:D403"/>
    <mergeCell ref="D401:F401"/>
    <mergeCell ref="B394:H394"/>
    <mergeCell ref="C392:D392"/>
    <mergeCell ref="C391:D391"/>
    <mergeCell ref="B395:H395"/>
    <mergeCell ref="B396:H397"/>
    <mergeCell ref="C390:D390"/>
    <mergeCell ref="B389:D389"/>
    <mergeCell ref="B387:D387"/>
    <mergeCell ref="D385:F385"/>
    <mergeCell ref="B378:H378"/>
    <mergeCell ref="C376:D376"/>
    <mergeCell ref="C375:D375"/>
    <mergeCell ref="C374:D374"/>
    <mergeCell ref="B373:D373"/>
    <mergeCell ref="C359:D359"/>
    <mergeCell ref="C358:D358"/>
    <mergeCell ref="B357:D357"/>
    <mergeCell ref="B355:D355"/>
    <mergeCell ref="D353:F353"/>
    <mergeCell ref="B474:H474"/>
    <mergeCell ref="C472:D472"/>
    <mergeCell ref="C471:D471"/>
    <mergeCell ref="C470:D470"/>
    <mergeCell ref="B469:D469"/>
    <mergeCell ref="B467:D467"/>
    <mergeCell ref="D465:F465"/>
    <mergeCell ref="B458:H458"/>
    <mergeCell ref="C456:D456"/>
    <mergeCell ref="C455:D455"/>
    <mergeCell ref="C454:D454"/>
    <mergeCell ref="B453:D453"/>
    <mergeCell ref="B459:H459"/>
    <mergeCell ref="B460:H461"/>
    <mergeCell ref="B451:D451"/>
    <mergeCell ref="D449:F449"/>
    <mergeCell ref="B442:H442"/>
    <mergeCell ref="C440:D440"/>
    <mergeCell ref="C439:D439"/>
    <mergeCell ref="B443:H443"/>
    <mergeCell ref="B444:H445"/>
    <mergeCell ref="C438:D438"/>
    <mergeCell ref="B437:D437"/>
    <mergeCell ref="B435:D435"/>
    <mergeCell ref="D433:F433"/>
    <mergeCell ref="B426:H426"/>
    <mergeCell ref="B427:H427"/>
    <mergeCell ref="B428:H429"/>
    <mergeCell ref="C424:D424"/>
    <mergeCell ref="C423:D423"/>
    <mergeCell ref="C422:D422"/>
    <mergeCell ref="B421:D421"/>
    <mergeCell ref="B419:D419"/>
    <mergeCell ref="D417:F417"/>
    <mergeCell ref="B538:H538"/>
    <mergeCell ref="C536:D536"/>
    <mergeCell ref="C535:D535"/>
    <mergeCell ref="C534:D534"/>
    <mergeCell ref="B533:D533"/>
    <mergeCell ref="B539:H539"/>
    <mergeCell ref="B540:H541"/>
    <mergeCell ref="B531:D531"/>
    <mergeCell ref="D529:F529"/>
    <mergeCell ref="B522:H522"/>
    <mergeCell ref="C520:D520"/>
    <mergeCell ref="C519:D519"/>
    <mergeCell ref="B523:H523"/>
    <mergeCell ref="B524:H525"/>
    <mergeCell ref="C518:D518"/>
    <mergeCell ref="B517:D517"/>
    <mergeCell ref="B515:D515"/>
    <mergeCell ref="D513:F513"/>
    <mergeCell ref="B506:H506"/>
    <mergeCell ref="C504:D504"/>
    <mergeCell ref="C503:D503"/>
    <mergeCell ref="C502:D502"/>
    <mergeCell ref="B501:D501"/>
    <mergeCell ref="C487:D487"/>
    <mergeCell ref="C486:D486"/>
    <mergeCell ref="B485:D485"/>
    <mergeCell ref="B483:D483"/>
    <mergeCell ref="D481:F481"/>
    <mergeCell ref="B602:H602"/>
    <mergeCell ref="C600:D600"/>
    <mergeCell ref="C599:D599"/>
    <mergeCell ref="C598:D598"/>
    <mergeCell ref="B597:D597"/>
    <mergeCell ref="B595:D595"/>
    <mergeCell ref="D593:F593"/>
    <mergeCell ref="B586:H586"/>
    <mergeCell ref="C584:D584"/>
    <mergeCell ref="C583:D583"/>
    <mergeCell ref="C582:D582"/>
    <mergeCell ref="B581:D581"/>
    <mergeCell ref="B587:H587"/>
    <mergeCell ref="B588:H589"/>
    <mergeCell ref="B579:D579"/>
    <mergeCell ref="D577:F577"/>
    <mergeCell ref="B570:H570"/>
    <mergeCell ref="C568:D568"/>
    <mergeCell ref="C567:D567"/>
    <mergeCell ref="B571:H571"/>
    <mergeCell ref="B572:H573"/>
    <mergeCell ref="C566:D566"/>
    <mergeCell ref="B565:D565"/>
    <mergeCell ref="B563:D563"/>
    <mergeCell ref="D561:F561"/>
    <mergeCell ref="B554:H554"/>
    <mergeCell ref="B555:H555"/>
    <mergeCell ref="B556:H557"/>
    <mergeCell ref="C552:D552"/>
    <mergeCell ref="C551:D551"/>
    <mergeCell ref="C550:D550"/>
    <mergeCell ref="B549:D549"/>
    <mergeCell ref="B547:D547"/>
    <mergeCell ref="D545:F545"/>
    <mergeCell ref="B666:H666"/>
    <mergeCell ref="C664:D664"/>
    <mergeCell ref="C663:D663"/>
    <mergeCell ref="C662:D662"/>
    <mergeCell ref="B661:D661"/>
    <mergeCell ref="B652:H653"/>
    <mergeCell ref="C646:D646"/>
    <mergeCell ref="B645:D645"/>
    <mergeCell ref="B643:D643"/>
    <mergeCell ref="B667:H667"/>
    <mergeCell ref="B668:H669"/>
    <mergeCell ref="B659:D659"/>
    <mergeCell ref="D657:F657"/>
    <mergeCell ref="B650:H650"/>
    <mergeCell ref="C648:D648"/>
    <mergeCell ref="B730:H730"/>
    <mergeCell ref="C728:D728"/>
    <mergeCell ref="C727:D727"/>
    <mergeCell ref="C726:D726"/>
    <mergeCell ref="B725:D725"/>
    <mergeCell ref="B677:D677"/>
    <mergeCell ref="B691:D691"/>
    <mergeCell ref="D689:F689"/>
    <mergeCell ref="C712:D712"/>
    <mergeCell ref="C711:D711"/>
    <mergeCell ref="D641:F641"/>
    <mergeCell ref="B634:H634"/>
    <mergeCell ref="B613:D613"/>
    <mergeCell ref="C632:D632"/>
    <mergeCell ref="C680:D680"/>
    <mergeCell ref="C679:D679"/>
    <mergeCell ref="C678:D678"/>
    <mergeCell ref="B629:D629"/>
    <mergeCell ref="C647:D647"/>
    <mergeCell ref="B651:H651"/>
    <mergeCell ref="C710:D710"/>
    <mergeCell ref="B709:D709"/>
    <mergeCell ref="B707:D707"/>
    <mergeCell ref="D705:F705"/>
    <mergeCell ref="B698:H698"/>
    <mergeCell ref="C696:D696"/>
    <mergeCell ref="C695:D695"/>
    <mergeCell ref="C742:D742"/>
    <mergeCell ref="B741:D741"/>
    <mergeCell ref="B739:D739"/>
    <mergeCell ref="D737:F737"/>
    <mergeCell ref="B682:H682"/>
    <mergeCell ref="B723:D723"/>
    <mergeCell ref="D721:F721"/>
    <mergeCell ref="B714:H714"/>
    <mergeCell ref="C694:D694"/>
    <mergeCell ref="B693:D693"/>
    <mergeCell ref="A13:D14"/>
    <mergeCell ref="A1:M2"/>
    <mergeCell ref="D17:F17"/>
    <mergeCell ref="B19:D19"/>
    <mergeCell ref="C22:D22"/>
    <mergeCell ref="C615:D615"/>
    <mergeCell ref="C614:D614"/>
    <mergeCell ref="C631:D631"/>
    <mergeCell ref="C630:D630"/>
    <mergeCell ref="B746:H746"/>
    <mergeCell ref="C744:D744"/>
    <mergeCell ref="C743:D743"/>
    <mergeCell ref="C23:D23"/>
    <mergeCell ref="C24:D24"/>
    <mergeCell ref="B26:H26"/>
    <mergeCell ref="B675:D675"/>
    <mergeCell ref="D673:F673"/>
    <mergeCell ref="B618:H618"/>
    <mergeCell ref="C616:D616"/>
  </mergeCells>
  <conditionalFormatting sqref="E38:F40 E54:F56 E70:F72 E86:F88 E102:F104 E118:F120 E134:F136 E150:F152 E166:F168 E182:F184 E198:F200 E214:F216 E230:F232 E246:F248 E262:F264 E278:F280 E294:F296 E310:F312 E326:F328 E342:F344 E358:F360 E374:F376 E390:F392 E406:F408 E422:F424 E438:F440 E454:F456 E470:F472 E486:F488 E502:F504 E518:F520 E534:F536 E550:F552 E566:F568 E582:F584 E598:F600 E614:F616 E630:F632 E646:F648 E662:F664 E678:F680 E694:F696 E710:F712 E726:F728 E742:F744 E22:F24">
    <cfRule type="cellIs" priority="94" dxfId="3" operator="lessThan" stopIfTrue="1">
      <formula>40</formula>
    </cfRule>
  </conditionalFormatting>
  <conditionalFormatting sqref="G38:G40 G54:G56 G70:G72 G86:G88 G102:G104 G118:G120 G134:G136 G150:G152 G166:G168 G182:G184 G198:G200 G214:G216 G230:G232 G246:G248 G262:G264 G278:G280 G294:G296 G310:G312 G326:G328 G342:G344 G358:G360 G374:G376 G390:G392 G406:G408 G422:G424 G438:G440 G454:G456 G470:G472 G486:G488 G502:G504 G518:G520 G534:G536 G550:G552 G566:G568 G582:G584 G598:G600 G614:G616 G630:G632 G646:G648 G662:G664 G678:G680 G694:G696 G710:G712 G726:G728 G742:G744 G22:G24">
    <cfRule type="notContainsBlanks" priority="93" dxfId="3" stopIfTrue="1">
      <formula>LEN(TRIM(G22))&gt;0</formula>
    </cfRule>
  </conditionalFormatting>
  <printOptions/>
  <pageMargins left="0.7874015748031497" right="0.7874015748031497" top="0.7874015748031497" bottom="0.7874015748031497" header="0.31496062992125984" footer="0.31496062992125984"/>
  <pageSetup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Sheet5">
    <tabColor rgb="FF92D050"/>
  </sheetPr>
  <dimension ref="A1:K49"/>
  <sheetViews>
    <sheetView zoomScale="80" zoomScaleNormal="80" zoomScalePageLayoutView="0" workbookViewId="0" topLeftCell="A1">
      <selection activeCell="A1" sqref="A1:K1"/>
    </sheetView>
  </sheetViews>
  <sheetFormatPr defaultColWidth="9.140625" defaultRowHeight="15"/>
  <cols>
    <col min="1" max="3" width="4.7109375" style="139" customWidth="1"/>
    <col min="4" max="4" width="12.421875" style="138" customWidth="1"/>
    <col min="5" max="5" width="5.57421875" style="139" bestFit="1" customWidth="1"/>
    <col min="6" max="11" width="9.140625" style="138" customWidth="1"/>
    <col min="12" max="16384" width="9.00390625" style="138" customWidth="1"/>
  </cols>
  <sheetData>
    <row r="1" spans="1:11" ht="32.25" customHeight="1">
      <c r="A1" s="216" t="s">
        <v>128</v>
      </c>
      <c r="B1" s="216"/>
      <c r="C1" s="216"/>
      <c r="D1" s="216"/>
      <c r="E1" s="216"/>
      <c r="F1" s="216"/>
      <c r="G1" s="216"/>
      <c r="H1" s="216"/>
      <c r="I1" s="216"/>
      <c r="J1" s="216"/>
      <c r="K1" s="216"/>
    </row>
    <row r="2" spans="1:11" s="139" customFormat="1" ht="13.5">
      <c r="A2" s="220" t="str">
        <f>IF('計算'!A1="","",'計算'!A1)</f>
        <v>学年</v>
      </c>
      <c r="B2" s="220" t="str">
        <f>IF('計算'!B1="","",'計算'!B1)</f>
        <v>組</v>
      </c>
      <c r="C2" s="220" t="str">
        <f>IF('計算'!C1="","",'計算'!C1)</f>
        <v>番</v>
      </c>
      <c r="D2" s="220" t="str">
        <f>IF('計算'!D1="","",'計算'!D1)</f>
        <v>名前</v>
      </c>
      <c r="E2" s="220" t="str">
        <f>IF('計算'!E1="","",'計算'!E1)</f>
        <v>性別</v>
      </c>
      <c r="F2" s="217" t="s">
        <v>70</v>
      </c>
      <c r="G2" s="218"/>
      <c r="H2" s="217" t="s">
        <v>71</v>
      </c>
      <c r="I2" s="218"/>
      <c r="J2" s="219" t="s">
        <v>72</v>
      </c>
      <c r="K2" s="219"/>
    </row>
    <row r="3" spans="1:11" s="139" customFormat="1" ht="13.5">
      <c r="A3" s="221"/>
      <c r="B3" s="221"/>
      <c r="C3" s="221"/>
      <c r="D3" s="221"/>
      <c r="E3" s="221"/>
      <c r="F3" s="176" t="s">
        <v>68</v>
      </c>
      <c r="G3" s="176" t="s">
        <v>69</v>
      </c>
      <c r="H3" s="176" t="s">
        <v>68</v>
      </c>
      <c r="I3" s="176" t="s">
        <v>69</v>
      </c>
      <c r="J3" s="176" t="s">
        <v>68</v>
      </c>
      <c r="K3" s="176" t="s">
        <v>69</v>
      </c>
    </row>
    <row r="4" spans="1:11" ht="13.5">
      <c r="A4" s="150">
        <f>IF('計算'!A2="","",'計算'!A2)</f>
      </c>
      <c r="B4" s="150">
        <f>IF('計算'!B2="","",'計算'!B2)</f>
      </c>
      <c r="C4" s="150">
        <f>IF('計算'!C2="","",'計算'!C2)</f>
      </c>
      <c r="D4" s="164">
        <f>IF('計算'!D2="","",'計算'!D2)</f>
      </c>
      <c r="E4" s="150">
        <f>IF('計算'!E2="","",'計算'!E2)</f>
      </c>
      <c r="F4" s="162">
        <f>IF('計算'!R2="","",'計算'!R2)</f>
      </c>
      <c r="G4" s="162">
        <f>IF('計算'!AD2="","",'計算'!AD2)</f>
      </c>
      <c r="H4" s="162">
        <f>IF('計算'!S2="","",'計算'!S2)</f>
      </c>
      <c r="I4" s="162">
        <f>IF('計算'!AE2="","",'計算'!AE2)</f>
      </c>
      <c r="J4" s="162">
        <f>IF('計算'!T2="","",'計算'!T2)</f>
      </c>
      <c r="K4" s="162">
        <f>IF('計算'!AF2="","",'計算'!AF2)</f>
      </c>
    </row>
    <row r="5" spans="1:11" ht="13.5">
      <c r="A5" s="150">
        <f>IF('計算'!A3="","",'計算'!A3)</f>
      </c>
      <c r="B5" s="150">
        <f>IF('計算'!B3="","",'計算'!B3)</f>
      </c>
      <c r="C5" s="150">
        <f>IF('計算'!C3="","",'計算'!C3)</f>
      </c>
      <c r="D5" s="164">
        <f>IF('計算'!D3="","",'計算'!D3)</f>
      </c>
      <c r="E5" s="150">
        <f>IF('計算'!E3="","",'計算'!E3)</f>
      </c>
      <c r="F5" s="162">
        <f>IF('計算'!R3="","",'計算'!R3)</f>
      </c>
      <c r="G5" s="162">
        <f>IF('計算'!AD3="","",'計算'!AD3)</f>
      </c>
      <c r="H5" s="162">
        <f>IF('計算'!S3="","",'計算'!S3)</f>
      </c>
      <c r="I5" s="162">
        <f>IF('計算'!AE3="","",'計算'!AE3)</f>
      </c>
      <c r="J5" s="162">
        <f>IF('計算'!T3="","",'計算'!T3)</f>
      </c>
      <c r="K5" s="162">
        <f>IF('計算'!AF3="","",'計算'!AF3)</f>
      </c>
    </row>
    <row r="6" spans="1:11" ht="13.5">
      <c r="A6" s="150">
        <f>IF('計算'!A4="","",'計算'!A4)</f>
      </c>
      <c r="B6" s="150">
        <f>IF('計算'!B4="","",'計算'!B4)</f>
      </c>
      <c r="C6" s="150">
        <f>IF('計算'!C4="","",'計算'!C4)</f>
      </c>
      <c r="D6" s="164">
        <f>IF('計算'!D4="","",'計算'!D4)</f>
      </c>
      <c r="E6" s="150">
        <f>IF('計算'!E4="","",'計算'!E4)</f>
      </c>
      <c r="F6" s="162">
        <f>IF('計算'!R4="","",'計算'!R4)</f>
      </c>
      <c r="G6" s="162">
        <f>IF('計算'!AD4="","",'計算'!AD4)</f>
      </c>
      <c r="H6" s="162">
        <f>IF('計算'!S4="","",'計算'!S4)</f>
      </c>
      <c r="I6" s="162">
        <f>IF('計算'!AE4="","",'計算'!AE4)</f>
      </c>
      <c r="J6" s="162">
        <f>IF('計算'!T4="","",'計算'!T4)</f>
      </c>
      <c r="K6" s="162">
        <f>IF('計算'!AF4="","",'計算'!AF4)</f>
      </c>
    </row>
    <row r="7" spans="1:11" ht="13.5">
      <c r="A7" s="150">
        <f>IF('計算'!A5="","",'計算'!A5)</f>
      </c>
      <c r="B7" s="150">
        <f>IF('計算'!B5="","",'計算'!B5)</f>
      </c>
      <c r="C7" s="150">
        <f>IF('計算'!C5="","",'計算'!C5)</f>
      </c>
      <c r="D7" s="164">
        <f>IF('計算'!D5="","",'計算'!D5)</f>
      </c>
      <c r="E7" s="150">
        <f>IF('計算'!E5="","",'計算'!E5)</f>
      </c>
      <c r="F7" s="162">
        <f>IF('計算'!R5="","",'計算'!R5)</f>
      </c>
      <c r="G7" s="162">
        <f>IF('計算'!AD5="","",'計算'!AD5)</f>
      </c>
      <c r="H7" s="162">
        <f>IF('計算'!S5="","",'計算'!S5)</f>
      </c>
      <c r="I7" s="162">
        <f>IF('計算'!AE5="","",'計算'!AE5)</f>
      </c>
      <c r="J7" s="162">
        <f>IF('計算'!T5="","",'計算'!T5)</f>
      </c>
      <c r="K7" s="162">
        <f>IF('計算'!AF5="","",'計算'!AF5)</f>
      </c>
    </row>
    <row r="8" spans="1:11" ht="13.5">
      <c r="A8" s="150">
        <f>IF('計算'!A6="","",'計算'!A6)</f>
      </c>
      <c r="B8" s="150">
        <f>IF('計算'!B6="","",'計算'!B6)</f>
      </c>
      <c r="C8" s="150">
        <f>IF('計算'!C6="","",'計算'!C6)</f>
      </c>
      <c r="D8" s="164">
        <f>IF('計算'!D6="","",'計算'!D6)</f>
      </c>
      <c r="E8" s="150">
        <f>IF('計算'!E6="","",'計算'!E6)</f>
      </c>
      <c r="F8" s="162">
        <f>IF('計算'!R6="","",'計算'!R6)</f>
      </c>
      <c r="G8" s="162">
        <f>IF('計算'!AD6="","",'計算'!AD6)</f>
      </c>
      <c r="H8" s="162">
        <f>IF('計算'!S6="","",'計算'!S6)</f>
      </c>
      <c r="I8" s="162">
        <f>IF('計算'!AE6="","",'計算'!AE6)</f>
      </c>
      <c r="J8" s="162">
        <f>IF('計算'!T6="","",'計算'!T6)</f>
      </c>
      <c r="K8" s="162">
        <f>IF('計算'!AF6="","",'計算'!AF6)</f>
      </c>
    </row>
    <row r="9" spans="1:11" ht="13.5">
      <c r="A9" s="150">
        <f>IF('計算'!A7="","",'計算'!A7)</f>
      </c>
      <c r="B9" s="150">
        <f>IF('計算'!B7="","",'計算'!B7)</f>
      </c>
      <c r="C9" s="150">
        <f>IF('計算'!C7="","",'計算'!C7)</f>
      </c>
      <c r="D9" s="164">
        <f>IF('計算'!D7="","",'計算'!D7)</f>
      </c>
      <c r="E9" s="150">
        <f>IF('計算'!E7="","",'計算'!E7)</f>
      </c>
      <c r="F9" s="162">
        <f>IF('計算'!R7="","",'計算'!R7)</f>
      </c>
      <c r="G9" s="162">
        <f>IF('計算'!AD7="","",'計算'!AD7)</f>
      </c>
      <c r="H9" s="162">
        <f>IF('計算'!S7="","",'計算'!S7)</f>
      </c>
      <c r="I9" s="162">
        <f>IF('計算'!AE7="","",'計算'!AE7)</f>
      </c>
      <c r="J9" s="162">
        <f>IF('計算'!T7="","",'計算'!T7)</f>
      </c>
      <c r="K9" s="162">
        <f>IF('計算'!AF7="","",'計算'!AF7)</f>
      </c>
    </row>
    <row r="10" spans="1:11" ht="13.5">
      <c r="A10" s="150">
        <f>IF('計算'!A8="","",'計算'!A8)</f>
      </c>
      <c r="B10" s="150">
        <f>IF('計算'!B8="","",'計算'!B8)</f>
      </c>
      <c r="C10" s="150">
        <f>IF('計算'!C8="","",'計算'!C8)</f>
      </c>
      <c r="D10" s="164">
        <f>IF('計算'!D8="","",'計算'!D8)</f>
      </c>
      <c r="E10" s="150">
        <f>IF('計算'!E8="","",'計算'!E8)</f>
      </c>
      <c r="F10" s="162">
        <f>IF('計算'!R8="","",'計算'!R8)</f>
      </c>
      <c r="G10" s="162">
        <f>IF('計算'!AD8="","",'計算'!AD8)</f>
      </c>
      <c r="H10" s="162">
        <f>IF('計算'!S8="","",'計算'!S8)</f>
      </c>
      <c r="I10" s="162">
        <f>IF('計算'!AE8="","",'計算'!AE8)</f>
      </c>
      <c r="J10" s="162">
        <f>IF('計算'!T8="","",'計算'!T8)</f>
      </c>
      <c r="K10" s="162">
        <f>IF('計算'!AF8="","",'計算'!AF8)</f>
      </c>
    </row>
    <row r="11" spans="1:11" ht="13.5">
      <c r="A11" s="150">
        <f>IF('計算'!A9="","",'計算'!A9)</f>
      </c>
      <c r="B11" s="150">
        <f>IF('計算'!B9="","",'計算'!B9)</f>
      </c>
      <c r="C11" s="150">
        <f>IF('計算'!C9="","",'計算'!C9)</f>
      </c>
      <c r="D11" s="164">
        <f>IF('計算'!D9="","",'計算'!D9)</f>
      </c>
      <c r="E11" s="150">
        <f>IF('計算'!E9="","",'計算'!E9)</f>
      </c>
      <c r="F11" s="162">
        <f>IF('計算'!R9="","",'計算'!R9)</f>
      </c>
      <c r="G11" s="162">
        <f>IF('計算'!AD9="","",'計算'!AD9)</f>
      </c>
      <c r="H11" s="162">
        <f>IF('計算'!S9="","",'計算'!S9)</f>
      </c>
      <c r="I11" s="162">
        <f>IF('計算'!AE9="","",'計算'!AE9)</f>
      </c>
      <c r="J11" s="162">
        <f>IF('計算'!T9="","",'計算'!T9)</f>
      </c>
      <c r="K11" s="162">
        <f>IF('計算'!AF9="","",'計算'!AF9)</f>
      </c>
    </row>
    <row r="12" spans="1:11" ht="13.5">
      <c r="A12" s="150">
        <f>IF('計算'!A10="","",'計算'!A10)</f>
      </c>
      <c r="B12" s="150">
        <f>IF('計算'!B10="","",'計算'!B10)</f>
      </c>
      <c r="C12" s="150">
        <f>IF('計算'!C10="","",'計算'!C10)</f>
      </c>
      <c r="D12" s="164">
        <f>IF('計算'!D10="","",'計算'!D10)</f>
      </c>
      <c r="E12" s="150">
        <f>IF('計算'!E10="","",'計算'!E10)</f>
      </c>
      <c r="F12" s="162">
        <f>IF('計算'!R10="","",'計算'!R10)</f>
      </c>
      <c r="G12" s="162">
        <f>IF('計算'!AD10="","",'計算'!AD10)</f>
      </c>
      <c r="H12" s="162">
        <f>IF('計算'!S10="","",'計算'!S10)</f>
      </c>
      <c r="I12" s="162">
        <f>IF('計算'!AE10="","",'計算'!AE10)</f>
      </c>
      <c r="J12" s="162">
        <f>IF('計算'!T10="","",'計算'!T10)</f>
      </c>
      <c r="K12" s="162">
        <f>IF('計算'!AF10="","",'計算'!AF10)</f>
      </c>
    </row>
    <row r="13" spans="1:11" ht="13.5">
      <c r="A13" s="150">
        <f>IF('計算'!A11="","",'計算'!A11)</f>
      </c>
      <c r="B13" s="150">
        <f>IF('計算'!B11="","",'計算'!B11)</f>
      </c>
      <c r="C13" s="150">
        <f>IF('計算'!C11="","",'計算'!C11)</f>
      </c>
      <c r="D13" s="164">
        <f>IF('計算'!D11="","",'計算'!D11)</f>
      </c>
      <c r="E13" s="150">
        <f>IF('計算'!E11="","",'計算'!E11)</f>
      </c>
      <c r="F13" s="162">
        <f>IF('計算'!R11="","",'計算'!R11)</f>
      </c>
      <c r="G13" s="162">
        <f>IF('計算'!AD11="","",'計算'!AD11)</f>
      </c>
      <c r="H13" s="162">
        <f>IF('計算'!S11="","",'計算'!S11)</f>
      </c>
      <c r="I13" s="162">
        <f>IF('計算'!AE11="","",'計算'!AE11)</f>
      </c>
      <c r="J13" s="162">
        <f>IF('計算'!T11="","",'計算'!T11)</f>
      </c>
      <c r="K13" s="162">
        <f>IF('計算'!AF11="","",'計算'!AF11)</f>
      </c>
    </row>
    <row r="14" spans="1:11" ht="13.5">
      <c r="A14" s="150">
        <f>IF('計算'!A12="","",'計算'!A12)</f>
      </c>
      <c r="B14" s="150">
        <f>IF('計算'!B12="","",'計算'!B12)</f>
      </c>
      <c r="C14" s="150">
        <f>IF('計算'!C12="","",'計算'!C12)</f>
      </c>
      <c r="D14" s="164">
        <f>IF('計算'!D12="","",'計算'!D12)</f>
      </c>
      <c r="E14" s="150">
        <f>IF('計算'!E12="","",'計算'!E12)</f>
      </c>
      <c r="F14" s="162">
        <f>IF('計算'!R12="","",'計算'!R12)</f>
      </c>
      <c r="G14" s="162">
        <f>IF('計算'!AD12="","",'計算'!AD12)</f>
      </c>
      <c r="H14" s="162">
        <f>IF('計算'!S12="","",'計算'!S12)</f>
      </c>
      <c r="I14" s="162">
        <f>IF('計算'!AE12="","",'計算'!AE12)</f>
      </c>
      <c r="J14" s="162">
        <f>IF('計算'!T12="","",'計算'!T12)</f>
      </c>
      <c r="K14" s="162">
        <f>IF('計算'!AF12="","",'計算'!AF12)</f>
      </c>
    </row>
    <row r="15" spans="1:11" ht="13.5">
      <c r="A15" s="150">
        <f>IF('計算'!A13="","",'計算'!A13)</f>
      </c>
      <c r="B15" s="150">
        <f>IF('計算'!B13="","",'計算'!B13)</f>
      </c>
      <c r="C15" s="150">
        <f>IF('計算'!C13="","",'計算'!C13)</f>
      </c>
      <c r="D15" s="164">
        <f>IF('計算'!D13="","",'計算'!D13)</f>
      </c>
      <c r="E15" s="150">
        <f>IF('計算'!E13="","",'計算'!E13)</f>
      </c>
      <c r="F15" s="162">
        <f>IF('計算'!R13="","",'計算'!R13)</f>
      </c>
      <c r="G15" s="162">
        <f>IF('計算'!AD13="","",'計算'!AD13)</f>
      </c>
      <c r="H15" s="162">
        <f>IF('計算'!S13="","",'計算'!S13)</f>
      </c>
      <c r="I15" s="162">
        <f>IF('計算'!AE13="","",'計算'!AE13)</f>
      </c>
      <c r="J15" s="162">
        <f>IF('計算'!T13="","",'計算'!T13)</f>
      </c>
      <c r="K15" s="162">
        <f>IF('計算'!AF13="","",'計算'!AF13)</f>
      </c>
    </row>
    <row r="16" spans="1:11" ht="13.5">
      <c r="A16" s="150">
        <f>IF('計算'!A14="","",'計算'!A14)</f>
      </c>
      <c r="B16" s="150">
        <f>IF('計算'!B14="","",'計算'!B14)</f>
      </c>
      <c r="C16" s="150">
        <f>IF('計算'!C14="","",'計算'!C14)</f>
      </c>
      <c r="D16" s="164">
        <f>IF('計算'!D14="","",'計算'!D14)</f>
      </c>
      <c r="E16" s="150">
        <f>IF('計算'!E14="","",'計算'!E14)</f>
      </c>
      <c r="F16" s="162">
        <f>IF('計算'!R14="","",'計算'!R14)</f>
      </c>
      <c r="G16" s="162">
        <f>IF('計算'!AD14="","",'計算'!AD14)</f>
      </c>
      <c r="H16" s="162">
        <f>IF('計算'!S14="","",'計算'!S14)</f>
      </c>
      <c r="I16" s="162">
        <f>IF('計算'!AE14="","",'計算'!AE14)</f>
      </c>
      <c r="J16" s="162">
        <f>IF('計算'!T14="","",'計算'!T14)</f>
      </c>
      <c r="K16" s="162">
        <f>IF('計算'!AF14="","",'計算'!AF14)</f>
      </c>
    </row>
    <row r="17" spans="1:11" ht="13.5">
      <c r="A17" s="150">
        <f>IF('計算'!A15="","",'計算'!A15)</f>
      </c>
      <c r="B17" s="150">
        <f>IF('計算'!B15="","",'計算'!B15)</f>
      </c>
      <c r="C17" s="150">
        <f>IF('計算'!C15="","",'計算'!C15)</f>
      </c>
      <c r="D17" s="164">
        <f>IF('計算'!D15="","",'計算'!D15)</f>
      </c>
      <c r="E17" s="150">
        <f>IF('計算'!E15="","",'計算'!E15)</f>
      </c>
      <c r="F17" s="162">
        <f>IF('計算'!R15="","",'計算'!R15)</f>
      </c>
      <c r="G17" s="162">
        <f>IF('計算'!AD15="","",'計算'!AD15)</f>
      </c>
      <c r="H17" s="162">
        <f>IF('計算'!S15="","",'計算'!S15)</f>
      </c>
      <c r="I17" s="162">
        <f>IF('計算'!AE15="","",'計算'!AE15)</f>
      </c>
      <c r="J17" s="162">
        <f>IF('計算'!T15="","",'計算'!T15)</f>
      </c>
      <c r="K17" s="162">
        <f>IF('計算'!AF15="","",'計算'!AF15)</f>
      </c>
    </row>
    <row r="18" spans="1:11" ht="13.5">
      <c r="A18" s="150">
        <f>IF('計算'!A16="","",'計算'!A16)</f>
      </c>
      <c r="B18" s="150">
        <f>IF('計算'!B16="","",'計算'!B16)</f>
      </c>
      <c r="C18" s="150">
        <f>IF('計算'!C16="","",'計算'!C16)</f>
      </c>
      <c r="D18" s="164">
        <f>IF('計算'!D16="","",'計算'!D16)</f>
      </c>
      <c r="E18" s="150">
        <f>IF('計算'!E16="","",'計算'!E16)</f>
      </c>
      <c r="F18" s="162">
        <f>IF('計算'!R16="","",'計算'!R16)</f>
      </c>
      <c r="G18" s="162">
        <f>IF('計算'!AD16="","",'計算'!AD16)</f>
      </c>
      <c r="H18" s="162">
        <f>IF('計算'!S16="","",'計算'!S16)</f>
      </c>
      <c r="I18" s="162">
        <f>IF('計算'!AE16="","",'計算'!AE16)</f>
      </c>
      <c r="J18" s="162">
        <f>IF('計算'!T16="","",'計算'!T16)</f>
      </c>
      <c r="K18" s="162">
        <f>IF('計算'!AF16="","",'計算'!AF16)</f>
      </c>
    </row>
    <row r="19" spans="1:11" ht="13.5">
      <c r="A19" s="150">
        <f>IF('計算'!A17="","",'計算'!A17)</f>
      </c>
      <c r="B19" s="150">
        <f>IF('計算'!B17="","",'計算'!B17)</f>
      </c>
      <c r="C19" s="150">
        <f>IF('計算'!C17="","",'計算'!C17)</f>
      </c>
      <c r="D19" s="164">
        <f>IF('計算'!D17="","",'計算'!D17)</f>
      </c>
      <c r="E19" s="150">
        <f>IF('計算'!E17="","",'計算'!E17)</f>
      </c>
      <c r="F19" s="162">
        <f>IF('計算'!R17="","",'計算'!R17)</f>
      </c>
      <c r="G19" s="162">
        <f>IF('計算'!AD17="","",'計算'!AD17)</f>
      </c>
      <c r="H19" s="162">
        <f>IF('計算'!S17="","",'計算'!S17)</f>
      </c>
      <c r="I19" s="162">
        <f>IF('計算'!AE17="","",'計算'!AE17)</f>
      </c>
      <c r="J19" s="162">
        <f>IF('計算'!T17="","",'計算'!T17)</f>
      </c>
      <c r="K19" s="162">
        <f>IF('計算'!AF17="","",'計算'!AF17)</f>
      </c>
    </row>
    <row r="20" spans="1:11" ht="13.5">
      <c r="A20" s="150">
        <f>IF('計算'!A18="","",'計算'!A18)</f>
      </c>
      <c r="B20" s="150">
        <f>IF('計算'!B18="","",'計算'!B18)</f>
      </c>
      <c r="C20" s="150">
        <f>IF('計算'!C18="","",'計算'!C18)</f>
      </c>
      <c r="D20" s="164">
        <f>IF('計算'!D18="","",'計算'!D18)</f>
      </c>
      <c r="E20" s="150">
        <f>IF('計算'!E18="","",'計算'!E18)</f>
      </c>
      <c r="F20" s="162">
        <f>IF('計算'!R18="","",'計算'!R18)</f>
      </c>
      <c r="G20" s="162">
        <f>IF('計算'!AD18="","",'計算'!AD18)</f>
      </c>
      <c r="H20" s="162">
        <f>IF('計算'!S18="","",'計算'!S18)</f>
      </c>
      <c r="I20" s="162">
        <f>IF('計算'!AE18="","",'計算'!AE18)</f>
      </c>
      <c r="J20" s="162">
        <f>IF('計算'!T18="","",'計算'!T18)</f>
      </c>
      <c r="K20" s="162">
        <f>IF('計算'!AF18="","",'計算'!AF18)</f>
      </c>
    </row>
    <row r="21" spans="1:11" ht="13.5">
      <c r="A21" s="150">
        <f>IF('計算'!A19="","",'計算'!A19)</f>
      </c>
      <c r="B21" s="150">
        <f>IF('計算'!B19="","",'計算'!B19)</f>
      </c>
      <c r="C21" s="150">
        <f>IF('計算'!C19="","",'計算'!C19)</f>
      </c>
      <c r="D21" s="164">
        <f>IF('計算'!D19="","",'計算'!D19)</f>
      </c>
      <c r="E21" s="150">
        <f>IF('計算'!E19="","",'計算'!E19)</f>
      </c>
      <c r="F21" s="162">
        <f>IF('計算'!R19="","",'計算'!R19)</f>
      </c>
      <c r="G21" s="162">
        <f>IF('計算'!AD19="","",'計算'!AD19)</f>
      </c>
      <c r="H21" s="162">
        <f>IF('計算'!S19="","",'計算'!S19)</f>
      </c>
      <c r="I21" s="162">
        <f>IF('計算'!AE19="","",'計算'!AE19)</f>
      </c>
      <c r="J21" s="162">
        <f>IF('計算'!T19="","",'計算'!T19)</f>
      </c>
      <c r="K21" s="162">
        <f>IF('計算'!AF19="","",'計算'!AF19)</f>
      </c>
    </row>
    <row r="22" spans="1:11" ht="13.5">
      <c r="A22" s="150">
        <f>IF('計算'!A20="","",'計算'!A20)</f>
      </c>
      <c r="B22" s="150">
        <f>IF('計算'!B20="","",'計算'!B20)</f>
      </c>
      <c r="C22" s="150">
        <f>IF('計算'!C20="","",'計算'!C20)</f>
      </c>
      <c r="D22" s="164">
        <f>IF('計算'!D20="","",'計算'!D20)</f>
      </c>
      <c r="E22" s="150">
        <f>IF('計算'!E20="","",'計算'!E20)</f>
      </c>
      <c r="F22" s="162">
        <f>IF('計算'!R20="","",'計算'!R20)</f>
      </c>
      <c r="G22" s="162">
        <f>IF('計算'!AD20="","",'計算'!AD20)</f>
      </c>
      <c r="H22" s="162">
        <f>IF('計算'!S20="","",'計算'!S20)</f>
      </c>
      <c r="I22" s="162">
        <f>IF('計算'!AE20="","",'計算'!AE20)</f>
      </c>
      <c r="J22" s="162">
        <f>IF('計算'!T20="","",'計算'!T20)</f>
      </c>
      <c r="K22" s="162">
        <f>IF('計算'!AF20="","",'計算'!AF20)</f>
      </c>
    </row>
    <row r="23" spans="1:11" ht="13.5">
      <c r="A23" s="150">
        <f>IF('計算'!A21="","",'計算'!A21)</f>
      </c>
      <c r="B23" s="150">
        <f>IF('計算'!B21="","",'計算'!B21)</f>
      </c>
      <c r="C23" s="150">
        <f>IF('計算'!C21="","",'計算'!C21)</f>
      </c>
      <c r="D23" s="164">
        <f>IF('計算'!D21="","",'計算'!D21)</f>
      </c>
      <c r="E23" s="150">
        <f>IF('計算'!E21="","",'計算'!E21)</f>
      </c>
      <c r="F23" s="162">
        <f>IF('計算'!R21="","",'計算'!R21)</f>
      </c>
      <c r="G23" s="162">
        <f>IF('計算'!AD21="","",'計算'!AD21)</f>
      </c>
      <c r="H23" s="162">
        <f>IF('計算'!S21="","",'計算'!S21)</f>
      </c>
      <c r="I23" s="162">
        <f>IF('計算'!AE21="","",'計算'!AE21)</f>
      </c>
      <c r="J23" s="162">
        <f>IF('計算'!T21="","",'計算'!T21)</f>
      </c>
      <c r="K23" s="162">
        <f>IF('計算'!AF21="","",'計算'!AF21)</f>
      </c>
    </row>
    <row r="24" spans="1:11" ht="13.5">
      <c r="A24" s="150">
        <f>IF('計算'!A22="","",'計算'!A22)</f>
      </c>
      <c r="B24" s="150">
        <f>IF('計算'!B22="","",'計算'!B22)</f>
      </c>
      <c r="C24" s="150">
        <f>IF('計算'!C22="","",'計算'!C22)</f>
      </c>
      <c r="D24" s="164">
        <f>IF('計算'!D22="","",'計算'!D22)</f>
      </c>
      <c r="E24" s="150">
        <f>IF('計算'!E22="","",'計算'!E22)</f>
      </c>
      <c r="F24" s="162">
        <f>IF('計算'!R22="","",'計算'!R22)</f>
      </c>
      <c r="G24" s="162">
        <f>IF('計算'!AD22="","",'計算'!AD22)</f>
      </c>
      <c r="H24" s="162">
        <f>IF('計算'!S22="","",'計算'!S22)</f>
      </c>
      <c r="I24" s="162">
        <f>IF('計算'!AE22="","",'計算'!AE22)</f>
      </c>
      <c r="J24" s="162">
        <f>IF('計算'!T22="","",'計算'!T22)</f>
      </c>
      <c r="K24" s="162">
        <f>IF('計算'!AF22="","",'計算'!AF22)</f>
      </c>
    </row>
    <row r="25" spans="1:11" ht="13.5">
      <c r="A25" s="150">
        <f>IF('計算'!A23="","",'計算'!A23)</f>
      </c>
      <c r="B25" s="150">
        <f>IF('計算'!B23="","",'計算'!B23)</f>
      </c>
      <c r="C25" s="150">
        <f>IF('計算'!C23="","",'計算'!C23)</f>
      </c>
      <c r="D25" s="164">
        <f>IF('計算'!D23="","",'計算'!D23)</f>
      </c>
      <c r="E25" s="150">
        <f>IF('計算'!E23="","",'計算'!E23)</f>
      </c>
      <c r="F25" s="162">
        <f>IF('計算'!R23="","",'計算'!R23)</f>
      </c>
      <c r="G25" s="162">
        <f>IF('計算'!AD23="","",'計算'!AD23)</f>
      </c>
      <c r="H25" s="162">
        <f>IF('計算'!S23="","",'計算'!S23)</f>
      </c>
      <c r="I25" s="162">
        <f>IF('計算'!AE23="","",'計算'!AE23)</f>
      </c>
      <c r="J25" s="162">
        <f>IF('計算'!T23="","",'計算'!T23)</f>
      </c>
      <c r="K25" s="162">
        <f>IF('計算'!AF23="","",'計算'!AF23)</f>
      </c>
    </row>
    <row r="26" spans="1:11" ht="13.5">
      <c r="A26" s="150">
        <f>IF('計算'!A24="","",'計算'!A24)</f>
      </c>
      <c r="B26" s="150">
        <f>IF('計算'!B24="","",'計算'!B24)</f>
      </c>
      <c r="C26" s="150">
        <f>IF('計算'!C24="","",'計算'!C24)</f>
      </c>
      <c r="D26" s="164">
        <f>IF('計算'!D24="","",'計算'!D24)</f>
      </c>
      <c r="E26" s="150">
        <f>IF('計算'!E24="","",'計算'!E24)</f>
      </c>
      <c r="F26" s="162">
        <f>IF('計算'!R24="","",'計算'!R24)</f>
      </c>
      <c r="G26" s="162">
        <f>IF('計算'!AD24="","",'計算'!AD24)</f>
      </c>
      <c r="H26" s="162">
        <f>IF('計算'!S24="","",'計算'!S24)</f>
      </c>
      <c r="I26" s="162">
        <f>IF('計算'!AE24="","",'計算'!AE24)</f>
      </c>
      <c r="J26" s="162">
        <f>IF('計算'!T24="","",'計算'!T24)</f>
      </c>
      <c r="K26" s="162">
        <f>IF('計算'!AF24="","",'計算'!AF24)</f>
      </c>
    </row>
    <row r="27" spans="1:11" ht="13.5">
      <c r="A27" s="150">
        <f>IF('計算'!A25="","",'計算'!A25)</f>
      </c>
      <c r="B27" s="150">
        <f>IF('計算'!B25="","",'計算'!B25)</f>
      </c>
      <c r="C27" s="150">
        <f>IF('計算'!C25="","",'計算'!C25)</f>
      </c>
      <c r="D27" s="164">
        <f>IF('計算'!D25="","",'計算'!D25)</f>
      </c>
      <c r="E27" s="150">
        <f>IF('計算'!E25="","",'計算'!E25)</f>
      </c>
      <c r="F27" s="162">
        <f>IF('計算'!R25="","",'計算'!R25)</f>
      </c>
      <c r="G27" s="162">
        <f>IF('計算'!AD25="","",'計算'!AD25)</f>
      </c>
      <c r="H27" s="162">
        <f>IF('計算'!S25="","",'計算'!S25)</f>
      </c>
      <c r="I27" s="162">
        <f>IF('計算'!AE25="","",'計算'!AE25)</f>
      </c>
      <c r="J27" s="162">
        <f>IF('計算'!T25="","",'計算'!T25)</f>
      </c>
      <c r="K27" s="162">
        <f>IF('計算'!AF25="","",'計算'!AF25)</f>
      </c>
    </row>
    <row r="28" spans="1:11" ht="13.5">
      <c r="A28" s="150">
        <f>IF('計算'!A26="","",'計算'!A26)</f>
      </c>
      <c r="B28" s="150">
        <f>IF('計算'!B26="","",'計算'!B26)</f>
      </c>
      <c r="C28" s="150">
        <f>IF('計算'!C26="","",'計算'!C26)</f>
      </c>
      <c r="D28" s="164">
        <f>IF('計算'!D26="","",'計算'!D26)</f>
      </c>
      <c r="E28" s="150">
        <f>IF('計算'!E26="","",'計算'!E26)</f>
      </c>
      <c r="F28" s="162">
        <f>IF('計算'!R26="","",'計算'!R26)</f>
      </c>
      <c r="G28" s="162">
        <f>IF('計算'!AD26="","",'計算'!AD26)</f>
      </c>
      <c r="H28" s="162">
        <f>IF('計算'!S26="","",'計算'!S26)</f>
      </c>
      <c r="I28" s="162">
        <f>IF('計算'!AE26="","",'計算'!AE26)</f>
      </c>
      <c r="J28" s="162">
        <f>IF('計算'!T26="","",'計算'!T26)</f>
      </c>
      <c r="K28" s="162">
        <f>IF('計算'!AF26="","",'計算'!AF26)</f>
      </c>
    </row>
    <row r="29" spans="1:11" ht="13.5">
      <c r="A29" s="150">
        <f>IF('計算'!A27="","",'計算'!A27)</f>
      </c>
      <c r="B29" s="150">
        <f>IF('計算'!B27="","",'計算'!B27)</f>
      </c>
      <c r="C29" s="150">
        <f>IF('計算'!C27="","",'計算'!C27)</f>
      </c>
      <c r="D29" s="164">
        <f>IF('計算'!D27="","",'計算'!D27)</f>
      </c>
      <c r="E29" s="150">
        <f>IF('計算'!E27="","",'計算'!E27)</f>
      </c>
      <c r="F29" s="162">
        <f>IF('計算'!R27="","",'計算'!R27)</f>
      </c>
      <c r="G29" s="162">
        <f>IF('計算'!AD27="","",'計算'!AD27)</f>
      </c>
      <c r="H29" s="162">
        <f>IF('計算'!S27="","",'計算'!S27)</f>
      </c>
      <c r="I29" s="162">
        <f>IF('計算'!AE27="","",'計算'!AE27)</f>
      </c>
      <c r="J29" s="162">
        <f>IF('計算'!T27="","",'計算'!T27)</f>
      </c>
      <c r="K29" s="162">
        <f>IF('計算'!AF27="","",'計算'!AF27)</f>
      </c>
    </row>
    <row r="30" spans="1:11" ht="13.5">
      <c r="A30" s="150">
        <f>IF('計算'!A28="","",'計算'!A28)</f>
      </c>
      <c r="B30" s="150">
        <f>IF('計算'!B28="","",'計算'!B28)</f>
      </c>
      <c r="C30" s="150">
        <f>IF('計算'!C28="","",'計算'!C28)</f>
      </c>
      <c r="D30" s="164">
        <f>IF('計算'!D28="","",'計算'!D28)</f>
      </c>
      <c r="E30" s="150">
        <f>IF('計算'!E28="","",'計算'!E28)</f>
      </c>
      <c r="F30" s="162">
        <f>IF('計算'!R28="","",'計算'!R28)</f>
      </c>
      <c r="G30" s="162">
        <f>IF('計算'!AD28="","",'計算'!AD28)</f>
      </c>
      <c r="H30" s="162">
        <f>IF('計算'!S28="","",'計算'!S28)</f>
      </c>
      <c r="I30" s="162">
        <f>IF('計算'!AE28="","",'計算'!AE28)</f>
      </c>
      <c r="J30" s="162">
        <f>IF('計算'!T28="","",'計算'!T28)</f>
      </c>
      <c r="K30" s="162">
        <f>IF('計算'!AF28="","",'計算'!AF28)</f>
      </c>
    </row>
    <row r="31" spans="1:11" ht="13.5">
      <c r="A31" s="150">
        <f>IF('計算'!A29="","",'計算'!A29)</f>
      </c>
      <c r="B31" s="150">
        <f>IF('計算'!B29="","",'計算'!B29)</f>
      </c>
      <c r="C31" s="150">
        <f>IF('計算'!C29="","",'計算'!C29)</f>
      </c>
      <c r="D31" s="164">
        <f>IF('計算'!D29="","",'計算'!D29)</f>
      </c>
      <c r="E31" s="150">
        <f>IF('計算'!E29="","",'計算'!E29)</f>
      </c>
      <c r="F31" s="162">
        <f>IF('計算'!R29="","",'計算'!R29)</f>
      </c>
      <c r="G31" s="162">
        <f>IF('計算'!AD29="","",'計算'!AD29)</f>
      </c>
      <c r="H31" s="162">
        <f>IF('計算'!S29="","",'計算'!S29)</f>
      </c>
      <c r="I31" s="162">
        <f>IF('計算'!AE29="","",'計算'!AE29)</f>
      </c>
      <c r="J31" s="162">
        <f>IF('計算'!T29="","",'計算'!T29)</f>
      </c>
      <c r="K31" s="162">
        <f>IF('計算'!AF29="","",'計算'!AF29)</f>
      </c>
    </row>
    <row r="32" spans="1:11" ht="13.5">
      <c r="A32" s="150">
        <f>IF('計算'!A30="","",'計算'!A30)</f>
      </c>
      <c r="B32" s="150">
        <f>IF('計算'!B30="","",'計算'!B30)</f>
      </c>
      <c r="C32" s="150">
        <f>IF('計算'!C30="","",'計算'!C30)</f>
      </c>
      <c r="D32" s="164">
        <f>IF('計算'!D30="","",'計算'!D30)</f>
      </c>
      <c r="E32" s="150">
        <f>IF('計算'!E30="","",'計算'!E30)</f>
      </c>
      <c r="F32" s="162">
        <f>IF('計算'!R30="","",'計算'!R30)</f>
      </c>
      <c r="G32" s="162">
        <f>IF('計算'!AD30="","",'計算'!AD30)</f>
      </c>
      <c r="H32" s="162">
        <f>IF('計算'!S30="","",'計算'!S30)</f>
      </c>
      <c r="I32" s="162">
        <f>IF('計算'!AE30="","",'計算'!AE30)</f>
      </c>
      <c r="J32" s="162">
        <f>IF('計算'!T30="","",'計算'!T30)</f>
      </c>
      <c r="K32" s="162">
        <f>IF('計算'!AF30="","",'計算'!AF30)</f>
      </c>
    </row>
    <row r="33" spans="1:11" ht="13.5">
      <c r="A33" s="150">
        <f>IF('計算'!A31="","",'計算'!A31)</f>
      </c>
      <c r="B33" s="150">
        <f>IF('計算'!B31="","",'計算'!B31)</f>
      </c>
      <c r="C33" s="150">
        <f>IF('計算'!C31="","",'計算'!C31)</f>
      </c>
      <c r="D33" s="164">
        <f>IF('計算'!D31="","",'計算'!D31)</f>
      </c>
      <c r="E33" s="150">
        <f>IF('計算'!E31="","",'計算'!E31)</f>
      </c>
      <c r="F33" s="162">
        <f>IF('計算'!R31="","",'計算'!R31)</f>
      </c>
      <c r="G33" s="162">
        <f>IF('計算'!AD31="","",'計算'!AD31)</f>
      </c>
      <c r="H33" s="162">
        <f>IF('計算'!S31="","",'計算'!S31)</f>
      </c>
      <c r="I33" s="162">
        <f>IF('計算'!AE31="","",'計算'!AE31)</f>
      </c>
      <c r="J33" s="162">
        <f>IF('計算'!T31="","",'計算'!T31)</f>
      </c>
      <c r="K33" s="162">
        <f>IF('計算'!AF31="","",'計算'!AF31)</f>
      </c>
    </row>
    <row r="34" spans="1:11" ht="13.5">
      <c r="A34" s="150">
        <f>IF('計算'!A32="","",'計算'!A32)</f>
      </c>
      <c r="B34" s="150">
        <f>IF('計算'!B32="","",'計算'!B32)</f>
      </c>
      <c r="C34" s="150">
        <f>IF('計算'!C32="","",'計算'!C32)</f>
      </c>
      <c r="D34" s="164">
        <f>IF('計算'!D32="","",'計算'!D32)</f>
      </c>
      <c r="E34" s="150">
        <f>IF('計算'!E32="","",'計算'!E32)</f>
      </c>
      <c r="F34" s="162">
        <f>IF('計算'!R32="","",'計算'!R32)</f>
      </c>
      <c r="G34" s="162">
        <f>IF('計算'!AD32="","",'計算'!AD32)</f>
      </c>
      <c r="H34" s="162">
        <f>IF('計算'!S32="","",'計算'!S32)</f>
      </c>
      <c r="I34" s="162">
        <f>IF('計算'!AE32="","",'計算'!AE32)</f>
      </c>
      <c r="J34" s="162">
        <f>IF('計算'!T32="","",'計算'!T32)</f>
      </c>
      <c r="K34" s="162">
        <f>IF('計算'!AF32="","",'計算'!AF32)</f>
      </c>
    </row>
    <row r="35" spans="1:11" ht="13.5">
      <c r="A35" s="150">
        <f>IF('計算'!A33="","",'計算'!A33)</f>
      </c>
      <c r="B35" s="150">
        <f>IF('計算'!B33="","",'計算'!B33)</f>
      </c>
      <c r="C35" s="150">
        <f>IF('計算'!C33="","",'計算'!C33)</f>
      </c>
      <c r="D35" s="164">
        <f>IF('計算'!D33="","",'計算'!D33)</f>
      </c>
      <c r="E35" s="150">
        <f>IF('計算'!E33="","",'計算'!E33)</f>
      </c>
      <c r="F35" s="162">
        <f>IF('計算'!R33="","",'計算'!R33)</f>
      </c>
      <c r="G35" s="162">
        <f>IF('計算'!AD33="","",'計算'!AD33)</f>
      </c>
      <c r="H35" s="162">
        <f>IF('計算'!S33="","",'計算'!S33)</f>
      </c>
      <c r="I35" s="162">
        <f>IF('計算'!AE33="","",'計算'!AE33)</f>
      </c>
      <c r="J35" s="162">
        <f>IF('計算'!T33="","",'計算'!T33)</f>
      </c>
      <c r="K35" s="162">
        <f>IF('計算'!AF33="","",'計算'!AF33)</f>
      </c>
    </row>
    <row r="36" spans="1:11" ht="13.5">
      <c r="A36" s="150">
        <f>IF('計算'!A34="","",'計算'!A34)</f>
      </c>
      <c r="B36" s="150">
        <f>IF('計算'!B34="","",'計算'!B34)</f>
      </c>
      <c r="C36" s="150">
        <f>IF('計算'!C34="","",'計算'!C34)</f>
      </c>
      <c r="D36" s="164">
        <f>IF('計算'!D34="","",'計算'!D34)</f>
      </c>
      <c r="E36" s="150">
        <f>IF('計算'!E34="","",'計算'!E34)</f>
      </c>
      <c r="F36" s="162">
        <f>IF('計算'!R34="","",'計算'!R34)</f>
      </c>
      <c r="G36" s="162">
        <f>IF('計算'!AD34="","",'計算'!AD34)</f>
      </c>
      <c r="H36" s="162">
        <f>IF('計算'!S34="","",'計算'!S34)</f>
      </c>
      <c r="I36" s="162">
        <f>IF('計算'!AE34="","",'計算'!AE34)</f>
      </c>
      <c r="J36" s="162">
        <f>IF('計算'!T34="","",'計算'!T34)</f>
      </c>
      <c r="K36" s="162">
        <f>IF('計算'!AF34="","",'計算'!AF34)</f>
      </c>
    </row>
    <row r="37" spans="1:11" ht="13.5">
      <c r="A37" s="150">
        <f>IF('計算'!A35="","",'計算'!A35)</f>
      </c>
      <c r="B37" s="150">
        <f>IF('計算'!B35="","",'計算'!B35)</f>
      </c>
      <c r="C37" s="150">
        <f>IF('計算'!C35="","",'計算'!C35)</f>
      </c>
      <c r="D37" s="164">
        <f>IF('計算'!D35="","",'計算'!D35)</f>
      </c>
      <c r="E37" s="150">
        <f>IF('計算'!E35="","",'計算'!E35)</f>
      </c>
      <c r="F37" s="162">
        <f>IF('計算'!R35="","",'計算'!R35)</f>
      </c>
      <c r="G37" s="162">
        <f>IF('計算'!AD35="","",'計算'!AD35)</f>
      </c>
      <c r="H37" s="162">
        <f>IF('計算'!S35="","",'計算'!S35)</f>
      </c>
      <c r="I37" s="162">
        <f>IF('計算'!AE35="","",'計算'!AE35)</f>
      </c>
      <c r="J37" s="162">
        <f>IF('計算'!T35="","",'計算'!T35)</f>
      </c>
      <c r="K37" s="162">
        <f>IF('計算'!AF35="","",'計算'!AF35)</f>
      </c>
    </row>
    <row r="38" spans="1:11" ht="13.5">
      <c r="A38" s="150">
        <f>IF('計算'!A36="","",'計算'!A36)</f>
      </c>
      <c r="B38" s="150">
        <f>IF('計算'!B36="","",'計算'!B36)</f>
      </c>
      <c r="C38" s="150">
        <f>IF('計算'!C36="","",'計算'!C36)</f>
      </c>
      <c r="D38" s="164">
        <f>IF('計算'!D36="","",'計算'!D36)</f>
      </c>
      <c r="E38" s="150">
        <f>IF('計算'!E36="","",'計算'!E36)</f>
      </c>
      <c r="F38" s="162">
        <f>IF('計算'!R36="","",'計算'!R36)</f>
      </c>
      <c r="G38" s="162">
        <f>IF('計算'!AD36="","",'計算'!AD36)</f>
      </c>
      <c r="H38" s="162">
        <f>IF('計算'!S36="","",'計算'!S36)</f>
      </c>
      <c r="I38" s="162">
        <f>IF('計算'!AE36="","",'計算'!AE36)</f>
      </c>
      <c r="J38" s="162">
        <f>IF('計算'!T36="","",'計算'!T36)</f>
      </c>
      <c r="K38" s="162">
        <f>IF('計算'!AF36="","",'計算'!AF36)</f>
      </c>
    </row>
    <row r="39" spans="1:11" ht="13.5">
      <c r="A39" s="150">
        <f>IF('計算'!A37="","",'計算'!A37)</f>
      </c>
      <c r="B39" s="150">
        <f>IF('計算'!B37="","",'計算'!B37)</f>
      </c>
      <c r="C39" s="150">
        <f>IF('計算'!C37="","",'計算'!C37)</f>
      </c>
      <c r="D39" s="164">
        <f>IF('計算'!D37="","",'計算'!D37)</f>
      </c>
      <c r="E39" s="150">
        <f>IF('計算'!E37="","",'計算'!E37)</f>
      </c>
      <c r="F39" s="162">
        <f>IF('計算'!R37="","",'計算'!R37)</f>
      </c>
      <c r="G39" s="162">
        <f>IF('計算'!AD37="","",'計算'!AD37)</f>
      </c>
      <c r="H39" s="162">
        <f>IF('計算'!S37="","",'計算'!S37)</f>
      </c>
      <c r="I39" s="162">
        <f>IF('計算'!AE37="","",'計算'!AE37)</f>
      </c>
      <c r="J39" s="162">
        <f>IF('計算'!T37="","",'計算'!T37)</f>
      </c>
      <c r="K39" s="162">
        <f>IF('計算'!AF37="","",'計算'!AF37)</f>
      </c>
    </row>
    <row r="40" spans="1:11" ht="13.5">
      <c r="A40" s="150">
        <f>IF('計算'!A38="","",'計算'!A38)</f>
      </c>
      <c r="B40" s="150">
        <f>IF('計算'!B38="","",'計算'!B38)</f>
      </c>
      <c r="C40" s="150">
        <f>IF('計算'!C38="","",'計算'!C38)</f>
      </c>
      <c r="D40" s="164">
        <f>IF('計算'!D38="","",'計算'!D38)</f>
      </c>
      <c r="E40" s="150">
        <f>IF('計算'!E38="","",'計算'!E38)</f>
      </c>
      <c r="F40" s="162">
        <f>IF('計算'!R38="","",'計算'!R38)</f>
      </c>
      <c r="G40" s="162">
        <f>IF('計算'!AD38="","",'計算'!AD38)</f>
      </c>
      <c r="H40" s="162">
        <f>IF('計算'!S38="","",'計算'!S38)</f>
      </c>
      <c r="I40" s="162">
        <f>IF('計算'!AE38="","",'計算'!AE38)</f>
      </c>
      <c r="J40" s="162">
        <f>IF('計算'!T38="","",'計算'!T38)</f>
      </c>
      <c r="K40" s="162">
        <f>IF('計算'!AF38="","",'計算'!AF38)</f>
      </c>
    </row>
    <row r="41" spans="1:11" ht="13.5">
      <c r="A41" s="150">
        <f>IF('計算'!A39="","",'計算'!A39)</f>
      </c>
      <c r="B41" s="150">
        <f>IF('計算'!B39="","",'計算'!B39)</f>
      </c>
      <c r="C41" s="150">
        <f>IF('計算'!C39="","",'計算'!C39)</f>
      </c>
      <c r="D41" s="164">
        <f>IF('計算'!D39="","",'計算'!D39)</f>
      </c>
      <c r="E41" s="150">
        <f>IF('計算'!E39="","",'計算'!E39)</f>
      </c>
      <c r="F41" s="162">
        <f>IF('計算'!R39="","",'計算'!R39)</f>
      </c>
      <c r="G41" s="162">
        <f>IF('計算'!AD39="","",'計算'!AD39)</f>
      </c>
      <c r="H41" s="162">
        <f>IF('計算'!S39="","",'計算'!S39)</f>
      </c>
      <c r="I41" s="162">
        <f>IF('計算'!AE39="","",'計算'!AE39)</f>
      </c>
      <c r="J41" s="162">
        <f>IF('計算'!T39="","",'計算'!T39)</f>
      </c>
      <c r="K41" s="162">
        <f>IF('計算'!AF39="","",'計算'!AF39)</f>
      </c>
    </row>
    <row r="42" spans="1:11" ht="13.5">
      <c r="A42" s="150">
        <f>IF('計算'!A40="","",'計算'!A40)</f>
      </c>
      <c r="B42" s="150">
        <f>IF('計算'!B40="","",'計算'!B40)</f>
      </c>
      <c r="C42" s="150">
        <f>IF('計算'!C40="","",'計算'!C40)</f>
      </c>
      <c r="D42" s="164">
        <f>IF('計算'!D40="","",'計算'!D40)</f>
      </c>
      <c r="E42" s="150">
        <f>IF('計算'!E40="","",'計算'!E40)</f>
      </c>
      <c r="F42" s="162">
        <f>IF('計算'!R40="","",'計算'!R40)</f>
      </c>
      <c r="G42" s="162">
        <f>IF('計算'!AD40="","",'計算'!AD40)</f>
      </c>
      <c r="H42" s="162">
        <f>IF('計算'!S40="","",'計算'!S40)</f>
      </c>
      <c r="I42" s="162">
        <f>IF('計算'!AE40="","",'計算'!AE40)</f>
      </c>
      <c r="J42" s="162">
        <f>IF('計算'!T40="","",'計算'!T40)</f>
      </c>
      <c r="K42" s="162">
        <f>IF('計算'!AF40="","",'計算'!AF40)</f>
      </c>
    </row>
    <row r="43" spans="1:11" ht="13.5">
      <c r="A43" s="150">
        <f>IF('計算'!A41="","",'計算'!A41)</f>
      </c>
      <c r="B43" s="150">
        <f>IF('計算'!B41="","",'計算'!B41)</f>
      </c>
      <c r="C43" s="150">
        <f>IF('計算'!C41="","",'計算'!C41)</f>
      </c>
      <c r="D43" s="164">
        <f>IF('計算'!D41="","",'計算'!D41)</f>
      </c>
      <c r="E43" s="150">
        <f>IF('計算'!E41="","",'計算'!E41)</f>
      </c>
      <c r="F43" s="162">
        <f>IF('計算'!R41="","",'計算'!R41)</f>
      </c>
      <c r="G43" s="162">
        <f>IF('計算'!AD41="","",'計算'!AD41)</f>
      </c>
      <c r="H43" s="162">
        <f>IF('計算'!S41="","",'計算'!S41)</f>
      </c>
      <c r="I43" s="162">
        <f>IF('計算'!AE41="","",'計算'!AE41)</f>
      </c>
      <c r="J43" s="162">
        <f>IF('計算'!T41="","",'計算'!T41)</f>
      </c>
      <c r="K43" s="162">
        <f>IF('計算'!AF41="","",'計算'!AF41)</f>
      </c>
    </row>
    <row r="44" spans="1:11" ht="13.5">
      <c r="A44" s="150">
        <f>IF('計算'!A42="","",'計算'!A42)</f>
      </c>
      <c r="B44" s="150">
        <f>IF('計算'!B42="","",'計算'!B42)</f>
      </c>
      <c r="C44" s="150">
        <f>IF('計算'!C42="","",'計算'!C42)</f>
      </c>
      <c r="D44" s="164">
        <f>IF('計算'!D42="","",'計算'!D42)</f>
      </c>
      <c r="E44" s="150">
        <f>IF('計算'!E42="","",'計算'!E42)</f>
      </c>
      <c r="F44" s="162">
        <f>IF('計算'!R42="","",'計算'!R42)</f>
      </c>
      <c r="G44" s="162">
        <f>IF('計算'!AD42="","",'計算'!AD42)</f>
      </c>
      <c r="H44" s="162">
        <f>IF('計算'!S42="","",'計算'!S42)</f>
      </c>
      <c r="I44" s="162">
        <f>IF('計算'!AE42="","",'計算'!AE42)</f>
      </c>
      <c r="J44" s="162">
        <f>IF('計算'!T42="","",'計算'!T42)</f>
      </c>
      <c r="K44" s="162">
        <f>IF('計算'!AF42="","",'計算'!AF42)</f>
      </c>
    </row>
    <row r="45" spans="1:11" ht="13.5">
      <c r="A45" s="150">
        <f>IF('計算'!A43="","",'計算'!A43)</f>
      </c>
      <c r="B45" s="150">
        <f>IF('計算'!B43="","",'計算'!B43)</f>
      </c>
      <c r="C45" s="150">
        <f>IF('計算'!C43="","",'計算'!C43)</f>
      </c>
      <c r="D45" s="164">
        <f>IF('計算'!D43="","",'計算'!D43)</f>
      </c>
      <c r="E45" s="150">
        <f>IF('計算'!E43="","",'計算'!E43)</f>
      </c>
      <c r="F45" s="162">
        <f>IF('計算'!R43="","",'計算'!R43)</f>
      </c>
      <c r="G45" s="162">
        <f>IF('計算'!AD43="","",'計算'!AD43)</f>
      </c>
      <c r="H45" s="162">
        <f>IF('計算'!S43="","",'計算'!S43)</f>
      </c>
      <c r="I45" s="162">
        <f>IF('計算'!AE43="","",'計算'!AE43)</f>
      </c>
      <c r="J45" s="162">
        <f>IF('計算'!T43="","",'計算'!T43)</f>
      </c>
      <c r="K45" s="162">
        <f>IF('計算'!AF43="","",'計算'!AF43)</f>
      </c>
    </row>
    <row r="46" spans="1:11" ht="13.5">
      <c r="A46" s="150">
        <f>IF('計算'!A44="","",'計算'!A44)</f>
      </c>
      <c r="B46" s="150">
        <f>IF('計算'!B44="","",'計算'!B44)</f>
      </c>
      <c r="C46" s="150">
        <f>IF('計算'!C44="","",'計算'!C44)</f>
      </c>
      <c r="D46" s="164">
        <f>IF('計算'!D44="","",'計算'!D44)</f>
      </c>
      <c r="E46" s="150">
        <f>IF('計算'!E44="","",'計算'!E44)</f>
      </c>
      <c r="F46" s="162">
        <f>IF('計算'!R44="","",'計算'!R44)</f>
      </c>
      <c r="G46" s="162">
        <f>IF('計算'!AD44="","",'計算'!AD44)</f>
      </c>
      <c r="H46" s="162">
        <f>IF('計算'!S44="","",'計算'!S44)</f>
      </c>
      <c r="I46" s="162">
        <f>IF('計算'!AE44="","",'計算'!AE44)</f>
      </c>
      <c r="J46" s="162">
        <f>IF('計算'!T44="","",'計算'!T44)</f>
      </c>
      <c r="K46" s="162">
        <f>IF('計算'!AF44="","",'計算'!AF44)</f>
      </c>
    </row>
    <row r="47" spans="1:11" ht="13.5">
      <c r="A47" s="150">
        <f>IF('計算'!A45="","",'計算'!A45)</f>
      </c>
      <c r="B47" s="150">
        <f>IF('計算'!B45="","",'計算'!B45)</f>
      </c>
      <c r="C47" s="150">
        <f>IF('計算'!C45="","",'計算'!C45)</f>
      </c>
      <c r="D47" s="164">
        <f>IF('計算'!D45="","",'計算'!D45)</f>
      </c>
      <c r="E47" s="150">
        <f>IF('計算'!E45="","",'計算'!E45)</f>
      </c>
      <c r="F47" s="162">
        <f>IF('計算'!R45="","",'計算'!R45)</f>
      </c>
      <c r="G47" s="162">
        <f>IF('計算'!AD45="","",'計算'!AD45)</f>
      </c>
      <c r="H47" s="162">
        <f>IF('計算'!S45="","",'計算'!S45)</f>
      </c>
      <c r="I47" s="162">
        <f>IF('計算'!AE45="","",'計算'!AE45)</f>
      </c>
      <c r="J47" s="162">
        <f>IF('計算'!T45="","",'計算'!T45)</f>
      </c>
      <c r="K47" s="162">
        <f>IF('計算'!AF45="","",'計算'!AF45)</f>
      </c>
    </row>
    <row r="48" spans="1:11" ht="13.5">
      <c r="A48" s="150">
        <f>IF('計算'!A46="","",'計算'!A46)</f>
      </c>
      <c r="B48" s="150">
        <f>IF('計算'!B46="","",'計算'!B46)</f>
      </c>
      <c r="C48" s="150">
        <f>IF('計算'!C46="","",'計算'!C46)</f>
      </c>
      <c r="D48" s="164">
        <f>IF('計算'!D46="","",'計算'!D46)</f>
      </c>
      <c r="E48" s="150">
        <f>IF('計算'!E46="","",'計算'!E46)</f>
      </c>
      <c r="F48" s="162">
        <f>IF('計算'!R46="","",'計算'!R46)</f>
      </c>
      <c r="G48" s="162">
        <f>IF('計算'!AD46="","",'計算'!AD46)</f>
      </c>
      <c r="H48" s="162">
        <f>IF('計算'!S46="","",'計算'!S46)</f>
      </c>
      <c r="I48" s="162">
        <f>IF('計算'!AE46="","",'計算'!AE46)</f>
      </c>
      <c r="J48" s="162">
        <f>IF('計算'!T46="","",'計算'!T46)</f>
      </c>
      <c r="K48" s="162">
        <f>IF('計算'!AF46="","",'計算'!AF46)</f>
      </c>
    </row>
    <row r="49" spans="1:11" ht="13.5">
      <c r="A49" s="177">
        <f>IF('計算'!A47="","",'計算'!A47)</f>
      </c>
      <c r="B49" s="177">
        <f>IF('計算'!B47="","",'計算'!B47)</f>
      </c>
      <c r="C49" s="177"/>
      <c r="D49" s="178" t="s">
        <v>94</v>
      </c>
      <c r="E49" s="177"/>
      <c r="F49" s="179">
        <f>IF('計算'!R47="","",'計算'!R47)</f>
      </c>
      <c r="G49" s="179">
        <f>IF('計算'!AD47="","",'計算'!AD47)</f>
      </c>
      <c r="H49" s="179">
        <f>IF('計算'!S47="","",'計算'!S47)</f>
      </c>
      <c r="I49" s="179">
        <f>IF('計算'!AE47="","",'計算'!AE47)</f>
      </c>
      <c r="J49" s="179">
        <f>IF('計算'!T47="","",'計算'!T47)</f>
      </c>
      <c r="K49" s="179">
        <f>IF('計算'!AF47="","",'計算'!AF47)</f>
      </c>
    </row>
  </sheetData>
  <sheetProtection password="CC3D" sheet="1"/>
  <mergeCells count="9">
    <mergeCell ref="A1:K1"/>
    <mergeCell ref="F2:G2"/>
    <mergeCell ref="H2:I2"/>
    <mergeCell ref="J2:K2"/>
    <mergeCell ref="A2:A3"/>
    <mergeCell ref="B2:B3"/>
    <mergeCell ref="C2:C3"/>
    <mergeCell ref="D2:D3"/>
    <mergeCell ref="E2:E3"/>
  </mergeCells>
  <conditionalFormatting sqref="F4:K49">
    <cfRule type="cellIs" priority="1" dxfId="4" operator="between" stopIfTrue="1">
      <formula>0</formula>
      <formula>39.9999999</formula>
    </cfRule>
  </conditionalFormatting>
  <printOptions/>
  <pageMargins left="0.7" right="0.7" top="0.75" bottom="0.75" header="0.3" footer="0.3"/>
  <pageSetup orientation="portrait" paperSize="9" r:id="rId1"/>
</worksheet>
</file>

<file path=xl/worksheets/sheet8.xml><?xml version="1.0" encoding="utf-8"?>
<worksheet xmlns="http://schemas.openxmlformats.org/spreadsheetml/2006/main" xmlns:r="http://schemas.openxmlformats.org/officeDocument/2006/relationships">
  <sheetPr codeName="Sheet6">
    <tabColor rgb="FF92D050"/>
  </sheetPr>
  <dimension ref="A1:EA99"/>
  <sheetViews>
    <sheetView zoomScale="70" zoomScaleNormal="70" zoomScalePageLayoutView="0" workbookViewId="0" topLeftCell="A1">
      <selection activeCell="A1" sqref="A1"/>
    </sheetView>
  </sheetViews>
  <sheetFormatPr defaultColWidth="9.140625" defaultRowHeight="15"/>
  <cols>
    <col min="1" max="1" width="5.00390625" style="0" bestFit="1" customWidth="1"/>
    <col min="2" max="2" width="7.421875" style="0" bestFit="1" customWidth="1"/>
    <col min="3" max="5" width="12.57421875" style="0" customWidth="1"/>
    <col min="6" max="6" width="4.00390625" style="43" bestFit="1" customWidth="1"/>
    <col min="7" max="7" width="3.00390625" style="0" customWidth="1"/>
    <col min="8" max="8" width="7.421875" style="0" bestFit="1" customWidth="1"/>
    <col min="9" max="11" width="12.7109375" style="0" customWidth="1"/>
    <col min="12" max="12" width="4.00390625" style="43" bestFit="1" customWidth="1"/>
    <col min="13" max="13" width="3.00390625" style="0" customWidth="1"/>
    <col min="14" max="14" width="7.421875" style="0" bestFit="1" customWidth="1"/>
    <col min="15" max="17" width="12.7109375" style="0" customWidth="1"/>
    <col min="18" max="18" width="4.00390625" style="43" bestFit="1" customWidth="1"/>
    <col min="20" max="20" width="1.57421875" style="0" customWidth="1"/>
  </cols>
  <sheetData>
    <row r="1" spans="2:17" ht="41.25" customHeight="1">
      <c r="B1" s="222" t="s">
        <v>129</v>
      </c>
      <c r="C1" s="223"/>
      <c r="D1" s="223"/>
      <c r="E1" s="223"/>
      <c r="F1" s="223"/>
      <c r="G1" s="223"/>
      <c r="H1" s="223"/>
      <c r="I1" s="223"/>
      <c r="J1" s="223"/>
      <c r="K1" s="223"/>
      <c r="L1" s="223"/>
      <c r="M1" s="223"/>
      <c r="N1" s="223"/>
      <c r="O1" s="223"/>
      <c r="P1" s="223"/>
      <c r="Q1" s="223"/>
    </row>
    <row r="2" spans="1:18" ht="18.75">
      <c r="A2" s="43"/>
      <c r="B2" s="232" t="s">
        <v>81</v>
      </c>
      <c r="C2" s="232"/>
      <c r="D2" s="232"/>
      <c r="E2" s="232"/>
      <c r="F2" s="42"/>
      <c r="G2" s="43"/>
      <c r="H2" s="232" t="s">
        <v>82</v>
      </c>
      <c r="I2" s="232"/>
      <c r="J2" s="232"/>
      <c r="K2" s="232"/>
      <c r="L2" s="42"/>
      <c r="M2" s="43"/>
      <c r="N2" s="232" t="s">
        <v>83</v>
      </c>
      <c r="O2" s="232"/>
      <c r="P2" s="232"/>
      <c r="Q2" s="232"/>
      <c r="R2" s="42"/>
    </row>
    <row r="3" spans="1:18" s="43" customFormat="1" ht="12.75" customHeight="1">
      <c r="A3" s="228" t="s">
        <v>73</v>
      </c>
      <c r="B3" s="53">
        <v>45</v>
      </c>
      <c r="C3" s="77"/>
      <c r="D3" s="77"/>
      <c r="E3" s="74"/>
      <c r="F3" s="42"/>
      <c r="H3" s="58">
        <v>45</v>
      </c>
      <c r="I3" s="77"/>
      <c r="J3" s="73"/>
      <c r="K3" s="77"/>
      <c r="L3" s="42"/>
      <c r="N3" s="58">
        <v>45</v>
      </c>
      <c r="O3" s="77"/>
      <c r="P3" s="80"/>
      <c r="Q3" s="77"/>
      <c r="R3" s="42"/>
    </row>
    <row r="4" spans="1:18" s="43" customFormat="1" ht="12.75" customHeight="1">
      <c r="A4" s="228"/>
      <c r="B4" s="54">
        <v>44</v>
      </c>
      <c r="C4" s="78"/>
      <c r="D4" s="78"/>
      <c r="E4" s="75"/>
      <c r="F4" s="42"/>
      <c r="H4" s="59">
        <v>44</v>
      </c>
      <c r="I4" s="78"/>
      <c r="J4" s="42"/>
      <c r="K4" s="78"/>
      <c r="L4" s="42"/>
      <c r="N4" s="59">
        <v>44</v>
      </c>
      <c r="O4" s="78"/>
      <c r="P4" s="81"/>
      <c r="Q4" s="78"/>
      <c r="R4" s="42"/>
    </row>
    <row r="5" spans="1:18" s="43" customFormat="1" ht="12.75" customHeight="1">
      <c r="A5" s="228"/>
      <c r="B5" s="54">
        <v>43</v>
      </c>
      <c r="C5" s="78"/>
      <c r="D5" s="78"/>
      <c r="E5" s="75"/>
      <c r="F5" s="42"/>
      <c r="H5" s="59">
        <v>43</v>
      </c>
      <c r="I5" s="78"/>
      <c r="J5" s="42"/>
      <c r="K5" s="78"/>
      <c r="L5" s="42"/>
      <c r="N5" s="59">
        <v>43</v>
      </c>
      <c r="O5" s="78"/>
      <c r="P5" s="81"/>
      <c r="Q5" s="78"/>
      <c r="R5" s="42"/>
    </row>
    <row r="6" spans="1:19" s="43" customFormat="1" ht="12.75" customHeight="1">
      <c r="A6" s="228"/>
      <c r="B6" s="54">
        <v>42</v>
      </c>
      <c r="C6" s="78"/>
      <c r="D6" s="78"/>
      <c r="E6" s="75"/>
      <c r="F6" s="42"/>
      <c r="H6" s="59">
        <v>42</v>
      </c>
      <c r="I6" s="78"/>
      <c r="J6" s="42"/>
      <c r="K6" s="78"/>
      <c r="L6" s="42"/>
      <c r="N6" s="59">
        <v>42</v>
      </c>
      <c r="O6" s="78"/>
      <c r="P6" s="81"/>
      <c r="Q6" s="78"/>
      <c r="R6" s="42"/>
      <c r="S6" s="89"/>
    </row>
    <row r="7" spans="1:19" s="43" customFormat="1" ht="12.75" customHeight="1">
      <c r="A7" s="228"/>
      <c r="B7" s="55">
        <v>41</v>
      </c>
      <c r="C7" s="78"/>
      <c r="D7" s="78"/>
      <c r="E7" s="75"/>
      <c r="F7" s="42"/>
      <c r="H7" s="60">
        <v>41</v>
      </c>
      <c r="I7" s="78"/>
      <c r="J7" s="42"/>
      <c r="K7" s="78"/>
      <c r="L7" s="42"/>
      <c r="N7" s="60">
        <v>41</v>
      </c>
      <c r="O7" s="78"/>
      <c r="P7" s="81"/>
      <c r="Q7" s="78"/>
      <c r="R7" s="42"/>
      <c r="S7" s="89"/>
    </row>
    <row r="8" spans="1:19" s="43" customFormat="1" ht="12.75" customHeight="1">
      <c r="A8" s="228"/>
      <c r="B8" s="53">
        <v>40</v>
      </c>
      <c r="C8" s="77"/>
      <c r="D8" s="77"/>
      <c r="E8" s="74"/>
      <c r="F8" s="42"/>
      <c r="H8" s="58">
        <v>40</v>
      </c>
      <c r="I8" s="77"/>
      <c r="J8" s="73"/>
      <c r="K8" s="77"/>
      <c r="L8" s="42"/>
      <c r="N8" s="58">
        <v>40</v>
      </c>
      <c r="O8" s="77"/>
      <c r="P8" s="80"/>
      <c r="Q8" s="77"/>
      <c r="R8" s="42"/>
      <c r="S8" s="231" t="s">
        <v>92</v>
      </c>
    </row>
    <row r="9" spans="1:19" s="43" customFormat="1" ht="12.75" customHeight="1">
      <c r="A9" s="228"/>
      <c r="B9" s="54">
        <v>39</v>
      </c>
      <c r="C9" s="78"/>
      <c r="D9" s="78"/>
      <c r="E9" s="75"/>
      <c r="F9" s="42"/>
      <c r="H9" s="59">
        <v>39</v>
      </c>
      <c r="I9" s="78"/>
      <c r="J9" s="42"/>
      <c r="K9" s="78"/>
      <c r="L9" s="42"/>
      <c r="N9" s="59">
        <v>39</v>
      </c>
      <c r="O9" s="78"/>
      <c r="P9" s="81"/>
      <c r="Q9" s="78"/>
      <c r="R9" s="42"/>
      <c r="S9" s="231"/>
    </row>
    <row r="10" spans="1:19" s="43" customFormat="1" ht="12.75" customHeight="1">
      <c r="A10" s="228"/>
      <c r="B10" s="54">
        <v>38</v>
      </c>
      <c r="C10" s="78"/>
      <c r="D10" s="78"/>
      <c r="E10" s="75"/>
      <c r="F10" s="42"/>
      <c r="H10" s="59">
        <v>38</v>
      </c>
      <c r="I10" s="78"/>
      <c r="J10" s="42"/>
      <c r="K10" s="78"/>
      <c r="L10" s="42"/>
      <c r="N10" s="59">
        <v>38</v>
      </c>
      <c r="O10" s="78"/>
      <c r="P10" s="81"/>
      <c r="Q10" s="78"/>
      <c r="R10" s="42"/>
      <c r="S10" s="231"/>
    </row>
    <row r="11" spans="1:19" s="43" customFormat="1" ht="12.75" customHeight="1">
      <c r="A11" s="228"/>
      <c r="B11" s="54">
        <v>37</v>
      </c>
      <c r="C11" s="78"/>
      <c r="D11" s="78"/>
      <c r="E11" s="75"/>
      <c r="F11" s="42"/>
      <c r="H11" s="59">
        <v>37</v>
      </c>
      <c r="I11" s="78"/>
      <c r="J11" s="42"/>
      <c r="K11" s="78"/>
      <c r="L11" s="42"/>
      <c r="N11" s="59">
        <v>37</v>
      </c>
      <c r="O11" s="78"/>
      <c r="P11" s="81"/>
      <c r="Q11" s="78"/>
      <c r="R11" s="42"/>
      <c r="S11" s="231"/>
    </row>
    <row r="12" spans="1:19" s="43" customFormat="1" ht="12.75" customHeight="1">
      <c r="A12" s="228"/>
      <c r="B12" s="55">
        <v>36</v>
      </c>
      <c r="C12" s="79"/>
      <c r="D12" s="79"/>
      <c r="E12" s="76"/>
      <c r="F12" s="42"/>
      <c r="H12" s="60">
        <v>36</v>
      </c>
      <c r="I12" s="79"/>
      <c r="J12" s="125"/>
      <c r="K12" s="79"/>
      <c r="L12" s="42"/>
      <c r="N12" s="60">
        <v>36</v>
      </c>
      <c r="O12" s="79"/>
      <c r="P12" s="82"/>
      <c r="Q12" s="79"/>
      <c r="R12" s="42"/>
      <c r="S12" s="231"/>
    </row>
    <row r="13" spans="1:19" s="43" customFormat="1" ht="12.75" customHeight="1">
      <c r="A13" s="228"/>
      <c r="B13" s="53">
        <v>35</v>
      </c>
      <c r="C13" s="78"/>
      <c r="D13" s="78"/>
      <c r="E13" s="75"/>
      <c r="F13" s="42"/>
      <c r="H13" s="58">
        <v>35</v>
      </c>
      <c r="I13" s="78"/>
      <c r="J13" s="42"/>
      <c r="K13" s="78"/>
      <c r="L13" s="42"/>
      <c r="N13" s="58">
        <v>35</v>
      </c>
      <c r="O13" s="78"/>
      <c r="P13" s="81"/>
      <c r="Q13" s="78"/>
      <c r="R13" s="42"/>
      <c r="S13" s="231"/>
    </row>
    <row r="14" spans="1:19" s="43" customFormat="1" ht="12.75" customHeight="1">
      <c r="A14" s="228"/>
      <c r="B14" s="54">
        <v>34</v>
      </c>
      <c r="C14" s="78"/>
      <c r="D14" s="78"/>
      <c r="E14" s="75"/>
      <c r="F14" s="42"/>
      <c r="H14" s="59">
        <v>34</v>
      </c>
      <c r="I14" s="78"/>
      <c r="J14" s="42"/>
      <c r="K14" s="78"/>
      <c r="L14" s="42"/>
      <c r="N14" s="59">
        <v>34</v>
      </c>
      <c r="O14" s="78"/>
      <c r="P14" s="81"/>
      <c r="Q14" s="78"/>
      <c r="R14" s="42"/>
      <c r="S14" s="231"/>
    </row>
    <row r="15" spans="1:19" s="43" customFormat="1" ht="12.75" customHeight="1">
      <c r="A15" s="228"/>
      <c r="B15" s="54">
        <v>33</v>
      </c>
      <c r="C15" s="78"/>
      <c r="D15" s="78"/>
      <c r="E15" s="75"/>
      <c r="F15" s="42"/>
      <c r="H15" s="59">
        <v>33</v>
      </c>
      <c r="I15" s="78"/>
      <c r="J15" s="42"/>
      <c r="K15" s="78"/>
      <c r="L15" s="42"/>
      <c r="N15" s="59">
        <v>33</v>
      </c>
      <c r="O15" s="78"/>
      <c r="P15" s="81"/>
      <c r="Q15" s="78"/>
      <c r="R15" s="42"/>
      <c r="S15" s="231"/>
    </row>
    <row r="16" spans="1:19" s="43" customFormat="1" ht="12.75" customHeight="1">
      <c r="A16" s="228"/>
      <c r="B16" s="54">
        <v>32</v>
      </c>
      <c r="C16" s="78"/>
      <c r="D16" s="78"/>
      <c r="E16" s="75"/>
      <c r="F16" s="42"/>
      <c r="H16" s="59">
        <v>32</v>
      </c>
      <c r="I16" s="78"/>
      <c r="J16" s="42"/>
      <c r="K16" s="78"/>
      <c r="L16" s="42"/>
      <c r="N16" s="59">
        <v>32</v>
      </c>
      <c r="O16" s="78"/>
      <c r="P16" s="81"/>
      <c r="Q16" s="78"/>
      <c r="R16" s="42"/>
      <c r="S16" s="231"/>
    </row>
    <row r="17" spans="1:19" s="43" customFormat="1" ht="12.75" customHeight="1">
      <c r="A17" s="228"/>
      <c r="B17" s="55">
        <v>31</v>
      </c>
      <c r="C17" s="79"/>
      <c r="D17" s="79"/>
      <c r="E17" s="76"/>
      <c r="F17" s="42"/>
      <c r="H17" s="60">
        <v>31</v>
      </c>
      <c r="I17" s="79"/>
      <c r="J17" s="125"/>
      <c r="K17" s="79"/>
      <c r="L17" s="42"/>
      <c r="N17" s="60">
        <v>31</v>
      </c>
      <c r="O17" s="79"/>
      <c r="P17" s="82"/>
      <c r="Q17" s="79"/>
      <c r="R17" s="42"/>
      <c r="S17" s="231"/>
    </row>
    <row r="18" spans="1:19" ht="13.5" customHeight="1">
      <c r="A18" s="228"/>
      <c r="B18" s="53">
        <v>30</v>
      </c>
      <c r="C18" s="126"/>
      <c r="D18" s="70"/>
      <c r="E18" s="71"/>
      <c r="F18" s="72"/>
      <c r="G18" s="44"/>
      <c r="H18" s="58">
        <v>30</v>
      </c>
      <c r="I18" s="126"/>
      <c r="J18" s="70"/>
      <c r="K18" s="71"/>
      <c r="L18" s="72"/>
      <c r="M18" s="44"/>
      <c r="N18" s="58">
        <v>30</v>
      </c>
      <c r="O18" s="126"/>
      <c r="P18" s="70"/>
      <c r="Q18" s="71"/>
      <c r="R18" s="72"/>
      <c r="S18" s="231"/>
    </row>
    <row r="19" spans="1:19" ht="13.5">
      <c r="A19" s="228"/>
      <c r="B19" s="54">
        <v>29</v>
      </c>
      <c r="C19" s="127"/>
      <c r="D19" s="63"/>
      <c r="E19" s="66"/>
      <c r="F19" s="72"/>
      <c r="G19" s="44"/>
      <c r="H19" s="59">
        <v>29</v>
      </c>
      <c r="I19" s="127"/>
      <c r="J19" s="63"/>
      <c r="K19" s="66"/>
      <c r="L19" s="72"/>
      <c r="M19" s="44"/>
      <c r="N19" s="59">
        <v>29</v>
      </c>
      <c r="O19" s="127"/>
      <c r="P19" s="63"/>
      <c r="Q19" s="66"/>
      <c r="R19" s="72"/>
      <c r="S19" s="231"/>
    </row>
    <row r="20" spans="1:19" ht="13.5">
      <c r="A20" s="228"/>
      <c r="B20" s="54">
        <v>28</v>
      </c>
      <c r="C20" s="127"/>
      <c r="D20" s="63"/>
      <c r="E20" s="66"/>
      <c r="F20" s="72"/>
      <c r="G20" s="44"/>
      <c r="H20" s="59">
        <v>28</v>
      </c>
      <c r="I20" s="127"/>
      <c r="J20" s="63"/>
      <c r="K20" s="66"/>
      <c r="L20" s="72"/>
      <c r="M20" s="44"/>
      <c r="N20" s="59">
        <v>28</v>
      </c>
      <c r="O20" s="127"/>
      <c r="P20" s="63"/>
      <c r="Q20" s="66"/>
      <c r="R20" s="72"/>
      <c r="S20" s="231"/>
    </row>
    <row r="21" spans="1:124" ht="13.5">
      <c r="A21" s="228"/>
      <c r="B21" s="54">
        <v>27</v>
      </c>
      <c r="C21" s="127"/>
      <c r="D21" s="63"/>
      <c r="E21" s="66"/>
      <c r="F21" s="72"/>
      <c r="G21" s="44"/>
      <c r="H21" s="59">
        <v>27</v>
      </c>
      <c r="I21" s="127"/>
      <c r="J21" s="63"/>
      <c r="K21" s="66"/>
      <c r="L21" s="72"/>
      <c r="M21" s="44"/>
      <c r="N21" s="59">
        <v>27</v>
      </c>
      <c r="O21" s="127"/>
      <c r="P21" s="63"/>
      <c r="Q21" s="66"/>
      <c r="R21" s="72"/>
      <c r="S21" s="231"/>
      <c r="DT21" s="43"/>
    </row>
    <row r="22" spans="1:124" ht="13.5">
      <c r="A22" s="228"/>
      <c r="B22" s="55">
        <v>26</v>
      </c>
      <c r="C22" s="128"/>
      <c r="D22" s="64"/>
      <c r="E22" s="68"/>
      <c r="F22" s="72"/>
      <c r="G22" s="44"/>
      <c r="H22" s="60">
        <v>26</v>
      </c>
      <c r="I22" s="128"/>
      <c r="J22" s="64"/>
      <c r="K22" s="68"/>
      <c r="L22" s="72"/>
      <c r="M22" s="44"/>
      <c r="N22" s="60">
        <v>26</v>
      </c>
      <c r="O22" s="128"/>
      <c r="P22" s="64"/>
      <c r="Q22" s="68"/>
      <c r="R22" s="72"/>
      <c r="S22" s="231"/>
      <c r="DT22" s="43"/>
    </row>
    <row r="23" spans="1:124" ht="13.5">
      <c r="A23" s="228"/>
      <c r="B23" s="47">
        <v>25</v>
      </c>
      <c r="C23" s="65"/>
      <c r="D23" s="63"/>
      <c r="E23" s="66"/>
      <c r="F23" s="65"/>
      <c r="G23" s="44"/>
      <c r="H23" s="51">
        <v>25</v>
      </c>
      <c r="I23" s="65"/>
      <c r="J23" s="63"/>
      <c r="K23" s="66"/>
      <c r="L23" s="65"/>
      <c r="M23" s="44"/>
      <c r="N23" s="51">
        <v>25</v>
      </c>
      <c r="O23" s="65"/>
      <c r="P23" s="63"/>
      <c r="Q23" s="66"/>
      <c r="R23" s="65"/>
      <c r="S23" s="231"/>
      <c r="DN23" s="43"/>
      <c r="DT23" s="43"/>
    </row>
    <row r="24" spans="1:124" ht="13.5">
      <c r="A24" s="228"/>
      <c r="B24" s="47">
        <v>24</v>
      </c>
      <c r="C24" s="65"/>
      <c r="D24" s="63"/>
      <c r="E24" s="66"/>
      <c r="F24" s="65"/>
      <c r="G24" s="44"/>
      <c r="H24" s="51">
        <v>24</v>
      </c>
      <c r="I24" s="65"/>
      <c r="J24" s="63"/>
      <c r="K24" s="66"/>
      <c r="L24" s="65"/>
      <c r="M24" s="44"/>
      <c r="N24" s="51">
        <v>24</v>
      </c>
      <c r="O24" s="65"/>
      <c r="P24" s="63"/>
      <c r="Q24" s="66"/>
      <c r="R24" s="65"/>
      <c r="S24" s="231"/>
      <c r="DN24" s="43"/>
      <c r="DT24" s="43"/>
    </row>
    <row r="25" spans="1:124" ht="13.5">
      <c r="A25" s="228"/>
      <c r="B25" s="47">
        <v>23</v>
      </c>
      <c r="C25" s="65"/>
      <c r="D25" s="63"/>
      <c r="E25" s="66"/>
      <c r="F25" s="65"/>
      <c r="G25" s="44"/>
      <c r="H25" s="51">
        <v>23</v>
      </c>
      <c r="I25" s="65"/>
      <c r="J25" s="63"/>
      <c r="K25" s="66"/>
      <c r="L25" s="65"/>
      <c r="M25" s="44"/>
      <c r="N25" s="51">
        <v>23</v>
      </c>
      <c r="O25" s="65"/>
      <c r="P25" s="63"/>
      <c r="Q25" s="66"/>
      <c r="R25" s="65"/>
      <c r="S25" s="231"/>
      <c r="DN25" s="43"/>
      <c r="DT25" s="43"/>
    </row>
    <row r="26" spans="1:124" ht="13.5">
      <c r="A26" s="228"/>
      <c r="B26" s="47">
        <v>22</v>
      </c>
      <c r="C26" s="65"/>
      <c r="D26" s="63"/>
      <c r="E26" s="66"/>
      <c r="F26" s="65"/>
      <c r="G26" s="44"/>
      <c r="H26" s="51">
        <v>22</v>
      </c>
      <c r="I26" s="65"/>
      <c r="J26" s="63"/>
      <c r="K26" s="66"/>
      <c r="L26" s="65"/>
      <c r="M26" s="44"/>
      <c r="N26" s="51">
        <v>22</v>
      </c>
      <c r="O26" s="65"/>
      <c r="P26" s="63"/>
      <c r="Q26" s="66"/>
      <c r="R26" s="65"/>
      <c r="S26" s="231"/>
      <c r="DN26" s="43"/>
      <c r="DT26" s="43"/>
    </row>
    <row r="27" spans="1:124" ht="13.5">
      <c r="A27" s="228"/>
      <c r="B27" s="45">
        <v>21</v>
      </c>
      <c r="C27" s="67"/>
      <c r="D27" s="64"/>
      <c r="E27" s="68"/>
      <c r="F27" s="65"/>
      <c r="G27" s="44"/>
      <c r="H27" s="61">
        <v>21</v>
      </c>
      <c r="I27" s="67"/>
      <c r="J27" s="64"/>
      <c r="K27" s="68"/>
      <c r="L27" s="65"/>
      <c r="M27" s="44"/>
      <c r="N27" s="61">
        <v>21</v>
      </c>
      <c r="O27" s="67"/>
      <c r="P27" s="64"/>
      <c r="Q27" s="68"/>
      <c r="R27" s="65"/>
      <c r="S27" s="231"/>
      <c r="DN27" s="43"/>
      <c r="DT27" s="43"/>
    </row>
    <row r="28" spans="1:130" ht="13.5">
      <c r="A28" s="228"/>
      <c r="B28" s="46">
        <v>20</v>
      </c>
      <c r="C28" s="69"/>
      <c r="D28" s="70"/>
      <c r="E28" s="71"/>
      <c r="F28" s="65"/>
      <c r="G28" s="44"/>
      <c r="H28" s="50">
        <v>20</v>
      </c>
      <c r="I28" s="69"/>
      <c r="J28" s="70"/>
      <c r="K28" s="71"/>
      <c r="L28" s="65"/>
      <c r="M28" s="44"/>
      <c r="N28" s="50">
        <v>20</v>
      </c>
      <c r="O28" s="69"/>
      <c r="P28" s="70"/>
      <c r="Q28" s="71"/>
      <c r="R28" s="65"/>
      <c r="S28" s="231"/>
      <c r="DN28" s="43"/>
      <c r="DT28" s="43"/>
      <c r="DZ28" s="43"/>
    </row>
    <row r="29" spans="1:130" ht="13.5">
      <c r="A29" s="228"/>
      <c r="B29" s="47">
        <v>19</v>
      </c>
      <c r="C29" s="65"/>
      <c r="D29" s="63"/>
      <c r="E29" s="66"/>
      <c r="F29" s="65"/>
      <c r="G29" s="44"/>
      <c r="H29" s="51">
        <v>19</v>
      </c>
      <c r="I29" s="65"/>
      <c r="J29" s="63"/>
      <c r="K29" s="66"/>
      <c r="L29" s="65"/>
      <c r="M29" s="44"/>
      <c r="N29" s="51">
        <v>19</v>
      </c>
      <c r="O29" s="65"/>
      <c r="P29" s="63"/>
      <c r="Q29" s="66"/>
      <c r="R29" s="65"/>
      <c r="S29" s="231"/>
      <c r="DN29" s="43"/>
      <c r="DT29" s="43"/>
      <c r="DZ29" s="43"/>
    </row>
    <row r="30" spans="1:130" ht="13.5">
      <c r="A30" s="228"/>
      <c r="B30" s="47">
        <v>18</v>
      </c>
      <c r="C30" s="65"/>
      <c r="D30" s="63"/>
      <c r="E30" s="66"/>
      <c r="F30" s="65"/>
      <c r="G30" s="44"/>
      <c r="H30" s="51">
        <v>18</v>
      </c>
      <c r="I30" s="65"/>
      <c r="J30" s="63"/>
      <c r="K30" s="66"/>
      <c r="L30" s="65"/>
      <c r="M30" s="44"/>
      <c r="N30" s="51">
        <v>18</v>
      </c>
      <c r="O30" s="65"/>
      <c r="P30" s="63"/>
      <c r="Q30" s="66"/>
      <c r="R30" s="65"/>
      <c r="S30" s="231"/>
      <c r="DN30" s="43"/>
      <c r="DT30" s="43"/>
      <c r="DZ30" s="43"/>
    </row>
    <row r="31" spans="1:130" ht="13.5">
      <c r="A31" s="228"/>
      <c r="B31" s="47">
        <v>17</v>
      </c>
      <c r="C31" s="65"/>
      <c r="D31" s="63"/>
      <c r="E31" s="66"/>
      <c r="F31" s="65"/>
      <c r="G31" s="44"/>
      <c r="H31" s="51">
        <v>17</v>
      </c>
      <c r="I31" s="65"/>
      <c r="J31" s="63"/>
      <c r="K31" s="66"/>
      <c r="L31" s="65"/>
      <c r="M31" s="44"/>
      <c r="N31" s="51">
        <v>17</v>
      </c>
      <c r="O31" s="65"/>
      <c r="P31" s="63"/>
      <c r="Q31" s="66"/>
      <c r="R31" s="65"/>
      <c r="S31" s="231"/>
      <c r="DN31" s="43"/>
      <c r="DT31" s="43"/>
      <c r="DZ31" s="43"/>
    </row>
    <row r="32" spans="1:130" ht="13.5">
      <c r="A32" s="228"/>
      <c r="B32" s="45">
        <v>16</v>
      </c>
      <c r="C32" s="67"/>
      <c r="D32" s="64"/>
      <c r="E32" s="68"/>
      <c r="F32" s="65"/>
      <c r="G32" s="44"/>
      <c r="H32" s="51">
        <v>16</v>
      </c>
      <c r="I32" s="67"/>
      <c r="J32" s="64"/>
      <c r="K32" s="68"/>
      <c r="L32" s="65"/>
      <c r="M32" s="44"/>
      <c r="N32" s="51">
        <v>16</v>
      </c>
      <c r="O32" s="67"/>
      <c r="P32" s="64"/>
      <c r="Q32" s="68"/>
      <c r="R32" s="65"/>
      <c r="S32" s="231"/>
      <c r="DN32" s="43"/>
      <c r="DT32" s="43"/>
      <c r="DZ32" s="43"/>
    </row>
    <row r="33" spans="1:130" ht="13.5">
      <c r="A33" s="228"/>
      <c r="B33" s="47">
        <v>15</v>
      </c>
      <c r="C33" s="65"/>
      <c r="D33" s="63"/>
      <c r="E33" s="66"/>
      <c r="F33" s="65"/>
      <c r="G33" s="44"/>
      <c r="H33" s="50">
        <v>15</v>
      </c>
      <c r="I33" s="65"/>
      <c r="J33" s="63"/>
      <c r="K33" s="66"/>
      <c r="L33" s="65"/>
      <c r="M33" s="44"/>
      <c r="N33" s="50">
        <v>15</v>
      </c>
      <c r="O33" s="65"/>
      <c r="P33" s="63"/>
      <c r="Q33" s="66"/>
      <c r="R33" s="65"/>
      <c r="S33" s="231"/>
      <c r="DN33" s="43"/>
      <c r="DT33" s="43"/>
      <c r="DZ33" s="43"/>
    </row>
    <row r="34" spans="1:130" ht="13.5">
      <c r="A34" s="228"/>
      <c r="B34" s="47">
        <v>14</v>
      </c>
      <c r="C34" s="65"/>
      <c r="D34" s="63"/>
      <c r="E34" s="66"/>
      <c r="F34" s="65"/>
      <c r="G34" s="44"/>
      <c r="H34" s="51">
        <v>14</v>
      </c>
      <c r="I34" s="65"/>
      <c r="J34" s="63"/>
      <c r="K34" s="66"/>
      <c r="L34" s="65"/>
      <c r="M34" s="44"/>
      <c r="N34" s="51">
        <v>14</v>
      </c>
      <c r="O34" s="65"/>
      <c r="P34" s="63"/>
      <c r="Q34" s="66"/>
      <c r="R34" s="65"/>
      <c r="S34" s="231"/>
      <c r="DN34" s="43"/>
      <c r="DT34" s="43"/>
      <c r="DZ34" s="43"/>
    </row>
    <row r="35" spans="1:131" ht="13.5">
      <c r="A35" s="228"/>
      <c r="B35" s="47">
        <v>13</v>
      </c>
      <c r="C35" s="65"/>
      <c r="D35" s="63"/>
      <c r="E35" s="66"/>
      <c r="F35" s="65"/>
      <c r="G35" s="44"/>
      <c r="H35" s="51">
        <v>13</v>
      </c>
      <c r="I35" s="65"/>
      <c r="J35" s="63"/>
      <c r="K35" s="66"/>
      <c r="L35" s="65"/>
      <c r="M35" s="44"/>
      <c r="N35" s="51">
        <v>13</v>
      </c>
      <c r="O35" s="65"/>
      <c r="P35" s="63"/>
      <c r="Q35" s="66"/>
      <c r="R35" s="65"/>
      <c r="S35" s="231"/>
      <c r="DN35" s="43"/>
      <c r="DT35" s="43"/>
      <c r="DZ35" s="43"/>
      <c r="EA35" s="43"/>
    </row>
    <row r="36" spans="1:130" ht="13.5">
      <c r="A36" s="228"/>
      <c r="B36" s="47">
        <v>12</v>
      </c>
      <c r="C36" s="65"/>
      <c r="D36" s="63"/>
      <c r="E36" s="66"/>
      <c r="F36" s="65"/>
      <c r="G36" s="44"/>
      <c r="H36" s="51">
        <v>12</v>
      </c>
      <c r="I36" s="65"/>
      <c r="J36" s="63"/>
      <c r="K36" s="66"/>
      <c r="L36" s="65"/>
      <c r="M36" s="44"/>
      <c r="N36" s="51">
        <v>12</v>
      </c>
      <c r="O36" s="65"/>
      <c r="P36" s="63"/>
      <c r="Q36" s="66"/>
      <c r="R36" s="65"/>
      <c r="S36" s="231"/>
      <c r="DN36" s="43"/>
      <c r="DT36" s="43"/>
      <c r="DZ36" s="43"/>
    </row>
    <row r="37" spans="1:130" ht="13.5">
      <c r="A37" s="228"/>
      <c r="B37" s="47">
        <v>11</v>
      </c>
      <c r="C37" s="65"/>
      <c r="D37" s="63"/>
      <c r="E37" s="66"/>
      <c r="F37" s="65"/>
      <c r="G37" s="44"/>
      <c r="H37" s="51">
        <v>11</v>
      </c>
      <c r="I37" s="65"/>
      <c r="J37" s="63"/>
      <c r="K37" s="66"/>
      <c r="L37" s="65"/>
      <c r="M37" s="44"/>
      <c r="N37" s="51">
        <v>11</v>
      </c>
      <c r="O37" s="65"/>
      <c r="P37" s="63"/>
      <c r="Q37" s="66"/>
      <c r="R37" s="65"/>
      <c r="S37" s="231"/>
      <c r="DN37" s="43"/>
      <c r="DT37" s="43"/>
      <c r="DZ37" s="43"/>
    </row>
    <row r="38" spans="1:130" ht="13.5">
      <c r="A38" s="228"/>
      <c r="B38" s="46">
        <v>10</v>
      </c>
      <c r="C38" s="69"/>
      <c r="D38" s="70"/>
      <c r="E38" s="71"/>
      <c r="F38" s="65"/>
      <c r="G38" s="44"/>
      <c r="H38" s="50">
        <v>10</v>
      </c>
      <c r="I38" s="69"/>
      <c r="J38" s="70"/>
      <c r="K38" s="71"/>
      <c r="L38" s="65"/>
      <c r="M38" s="44"/>
      <c r="N38" s="50">
        <v>10</v>
      </c>
      <c r="O38" s="69"/>
      <c r="P38" s="70"/>
      <c r="Q38" s="71"/>
      <c r="R38" s="65"/>
      <c r="DN38" s="43"/>
      <c r="DT38" s="43"/>
      <c r="DZ38" s="43"/>
    </row>
    <row r="39" spans="1:130" ht="13.5">
      <c r="A39" s="228"/>
      <c r="B39" s="47">
        <v>9</v>
      </c>
      <c r="C39" s="65"/>
      <c r="D39" s="63"/>
      <c r="E39" s="66"/>
      <c r="F39" s="65"/>
      <c r="G39" s="44"/>
      <c r="H39" s="51">
        <v>9</v>
      </c>
      <c r="I39" s="65"/>
      <c r="J39" s="63"/>
      <c r="K39" s="66"/>
      <c r="L39" s="65"/>
      <c r="M39" s="44"/>
      <c r="N39" s="51">
        <v>9</v>
      </c>
      <c r="O39" s="65"/>
      <c r="P39" s="63"/>
      <c r="Q39" s="66"/>
      <c r="R39" s="65"/>
      <c r="DN39" s="43"/>
      <c r="DT39" s="43"/>
      <c r="DZ39" s="43"/>
    </row>
    <row r="40" spans="1:130" ht="13.5">
      <c r="A40" s="228"/>
      <c r="B40" s="47">
        <v>8</v>
      </c>
      <c r="C40" s="65"/>
      <c r="D40" s="63"/>
      <c r="E40" s="66"/>
      <c r="F40" s="65"/>
      <c r="G40" s="44"/>
      <c r="H40" s="51">
        <v>8</v>
      </c>
      <c r="I40" s="65"/>
      <c r="J40" s="63"/>
      <c r="K40" s="66"/>
      <c r="L40" s="65"/>
      <c r="M40" s="44"/>
      <c r="N40" s="51">
        <v>8</v>
      </c>
      <c r="O40" s="65"/>
      <c r="P40" s="63"/>
      <c r="Q40" s="66"/>
      <c r="R40" s="65"/>
      <c r="DN40" s="43"/>
      <c r="DO40" s="43"/>
      <c r="DT40" s="43"/>
      <c r="DZ40" s="43"/>
    </row>
    <row r="41" spans="1:130" ht="13.5">
      <c r="A41" s="228"/>
      <c r="B41" s="47">
        <v>7</v>
      </c>
      <c r="C41" s="65"/>
      <c r="D41" s="63"/>
      <c r="E41" s="66"/>
      <c r="F41" s="65"/>
      <c r="G41" s="44"/>
      <c r="H41" s="51">
        <v>7</v>
      </c>
      <c r="I41" s="65"/>
      <c r="J41" s="63"/>
      <c r="K41" s="66"/>
      <c r="L41" s="65"/>
      <c r="M41" s="44"/>
      <c r="N41" s="51">
        <v>7</v>
      </c>
      <c r="O41" s="65"/>
      <c r="P41" s="63"/>
      <c r="Q41" s="66"/>
      <c r="R41" s="65"/>
      <c r="DN41" s="43"/>
      <c r="DT41" s="43"/>
      <c r="DU41" s="43"/>
      <c r="DZ41" s="43"/>
    </row>
    <row r="42" spans="1:130" ht="13.5">
      <c r="A42" s="228"/>
      <c r="B42" s="45">
        <v>6</v>
      </c>
      <c r="C42" s="67"/>
      <c r="D42" s="64"/>
      <c r="E42" s="68"/>
      <c r="F42" s="65"/>
      <c r="G42" s="44"/>
      <c r="H42" s="61">
        <v>6</v>
      </c>
      <c r="I42" s="67"/>
      <c r="J42" s="64"/>
      <c r="K42" s="68"/>
      <c r="L42" s="65"/>
      <c r="M42" s="44"/>
      <c r="N42" s="61">
        <v>6</v>
      </c>
      <c r="O42" s="67"/>
      <c r="P42" s="64"/>
      <c r="Q42" s="68"/>
      <c r="R42" s="65"/>
      <c r="DN42" s="43"/>
      <c r="DT42" s="43"/>
      <c r="DZ42" s="43"/>
    </row>
    <row r="43" spans="1:130" ht="13.5">
      <c r="A43" s="228"/>
      <c r="B43" s="47">
        <v>5</v>
      </c>
      <c r="C43" s="65"/>
      <c r="D43" s="63"/>
      <c r="E43" s="70"/>
      <c r="F43" s="65"/>
      <c r="G43" s="44"/>
      <c r="H43" s="51">
        <v>5</v>
      </c>
      <c r="I43" s="65"/>
      <c r="J43" s="63"/>
      <c r="K43" s="70"/>
      <c r="L43" s="65"/>
      <c r="M43" s="44"/>
      <c r="N43" s="51">
        <v>5</v>
      </c>
      <c r="O43" s="65"/>
      <c r="P43" s="63"/>
      <c r="Q43" s="70"/>
      <c r="R43" s="65"/>
      <c r="DN43" s="43"/>
      <c r="DT43" s="43"/>
      <c r="DZ43" s="43"/>
    </row>
    <row r="44" spans="1:130" ht="13.5">
      <c r="A44" s="228"/>
      <c r="B44" s="47">
        <v>4</v>
      </c>
      <c r="C44" s="65"/>
      <c r="D44" s="63"/>
      <c r="E44" s="63"/>
      <c r="F44" s="65"/>
      <c r="G44" s="44"/>
      <c r="H44" s="51">
        <v>4</v>
      </c>
      <c r="I44" s="65"/>
      <c r="J44" s="63"/>
      <c r="K44" s="63"/>
      <c r="L44" s="65"/>
      <c r="M44" s="44"/>
      <c r="N44" s="51">
        <v>4</v>
      </c>
      <c r="O44" s="65"/>
      <c r="P44" s="63"/>
      <c r="Q44" s="63"/>
      <c r="R44" s="65"/>
      <c r="DN44" s="43"/>
      <c r="DT44" s="43"/>
      <c r="DZ44" s="43"/>
    </row>
    <row r="45" spans="1:130" ht="13.5">
      <c r="A45" s="228"/>
      <c r="B45" s="47">
        <v>3</v>
      </c>
      <c r="C45" s="65"/>
      <c r="D45" s="63"/>
      <c r="E45" s="63"/>
      <c r="F45" s="65"/>
      <c r="G45" s="44"/>
      <c r="H45" s="51">
        <v>3</v>
      </c>
      <c r="I45" s="65"/>
      <c r="J45" s="63"/>
      <c r="K45" s="63"/>
      <c r="L45" s="65"/>
      <c r="M45" s="44"/>
      <c r="N45" s="51">
        <v>3</v>
      </c>
      <c r="O45" s="65"/>
      <c r="P45" s="63"/>
      <c r="Q45" s="63"/>
      <c r="R45" s="65"/>
      <c r="DM45" s="43"/>
      <c r="DN45" s="43"/>
      <c r="DT45" s="43"/>
      <c r="DY45" s="43"/>
      <c r="DZ45" s="43"/>
    </row>
    <row r="46" spans="1:130" ht="13.5">
      <c r="A46" s="228"/>
      <c r="B46" s="47">
        <v>2</v>
      </c>
      <c r="C46" s="65"/>
      <c r="D46" s="63"/>
      <c r="E46" s="63"/>
      <c r="F46" s="65"/>
      <c r="G46" s="44"/>
      <c r="H46" s="51">
        <v>2</v>
      </c>
      <c r="I46" s="65"/>
      <c r="J46" s="63"/>
      <c r="K46" s="63"/>
      <c r="L46" s="65"/>
      <c r="M46" s="44"/>
      <c r="N46" s="51">
        <v>2</v>
      </c>
      <c r="O46" s="65"/>
      <c r="P46" s="63"/>
      <c r="Q46" s="63"/>
      <c r="R46" s="65"/>
      <c r="DM46" s="43"/>
      <c r="DN46" s="43"/>
      <c r="DS46" s="43"/>
      <c r="DT46" s="43"/>
      <c r="DY46" s="43"/>
      <c r="DZ46" s="43"/>
    </row>
    <row r="47" spans="1:130" ht="13.5">
      <c r="A47" s="228"/>
      <c r="B47" s="47">
        <v>1</v>
      </c>
      <c r="C47" s="65"/>
      <c r="D47" s="63"/>
      <c r="E47" s="64"/>
      <c r="F47" s="65"/>
      <c r="G47" s="44"/>
      <c r="H47" s="51">
        <v>1</v>
      </c>
      <c r="I47" s="65"/>
      <c r="J47" s="63"/>
      <c r="K47" s="64"/>
      <c r="L47" s="65"/>
      <c r="M47" s="44"/>
      <c r="N47" s="51">
        <v>1</v>
      </c>
      <c r="O47" s="65"/>
      <c r="P47" s="63"/>
      <c r="Q47" s="64"/>
      <c r="R47" s="65"/>
      <c r="DM47" s="43"/>
      <c r="DN47" s="43"/>
      <c r="DS47" s="43"/>
      <c r="DT47" s="43"/>
      <c r="DY47" s="43"/>
      <c r="DZ47" s="43"/>
    </row>
    <row r="48" spans="1:18" ht="13.5" customHeight="1">
      <c r="A48" s="228"/>
      <c r="B48" s="48" t="s">
        <v>74</v>
      </c>
      <c r="C48" s="49"/>
      <c r="D48" s="49"/>
      <c r="E48" s="48"/>
      <c r="F48" s="227" t="s">
        <v>90</v>
      </c>
      <c r="G48" s="43"/>
      <c r="H48" s="48" t="s">
        <v>74</v>
      </c>
      <c r="I48" s="49"/>
      <c r="J48" s="49"/>
      <c r="K48" s="48"/>
      <c r="L48" s="227" t="s">
        <v>90</v>
      </c>
      <c r="M48" s="43"/>
      <c r="N48" s="48" t="s">
        <v>74</v>
      </c>
      <c r="O48" s="49"/>
      <c r="P48" s="49"/>
      <c r="Q48" s="48"/>
      <c r="R48" s="227" t="s">
        <v>90</v>
      </c>
    </row>
    <row r="49" spans="1:131" ht="13.5">
      <c r="A49" s="228"/>
      <c r="B49" s="56" t="s">
        <v>75</v>
      </c>
      <c r="C49" s="52" t="s">
        <v>76</v>
      </c>
      <c r="D49" s="52" t="s">
        <v>77</v>
      </c>
      <c r="E49" s="52" t="s">
        <v>91</v>
      </c>
      <c r="F49" s="227"/>
      <c r="G49" s="57"/>
      <c r="H49" s="56" t="s">
        <v>75</v>
      </c>
      <c r="I49" s="52" t="s">
        <v>76</v>
      </c>
      <c r="J49" s="52" t="s">
        <v>77</v>
      </c>
      <c r="K49" s="52" t="s">
        <v>91</v>
      </c>
      <c r="L49" s="227"/>
      <c r="M49" s="57"/>
      <c r="N49" s="56" t="s">
        <v>75</v>
      </c>
      <c r="O49" s="52" t="s">
        <v>76</v>
      </c>
      <c r="P49" s="52" t="s">
        <v>77</v>
      </c>
      <c r="Q49" s="52" t="s">
        <v>91</v>
      </c>
      <c r="R49" s="227"/>
      <c r="DO49" s="43"/>
      <c r="DU49" s="43"/>
      <c r="EA49" s="43"/>
    </row>
    <row r="50" spans="1:18" ht="13.5">
      <c r="A50" s="228"/>
      <c r="B50" s="224" t="s">
        <v>85</v>
      </c>
      <c r="C50" s="229"/>
      <c r="D50" s="229"/>
      <c r="E50" s="230"/>
      <c r="F50" s="227"/>
      <c r="G50" s="43"/>
      <c r="H50" s="224" t="s">
        <v>84</v>
      </c>
      <c r="I50" s="225"/>
      <c r="J50" s="225"/>
      <c r="K50" s="226"/>
      <c r="L50" s="227"/>
      <c r="M50" s="43"/>
      <c r="N50" s="224" t="s">
        <v>86</v>
      </c>
      <c r="O50" s="225"/>
      <c r="P50" s="225"/>
      <c r="Q50" s="226"/>
      <c r="R50" s="227"/>
    </row>
    <row r="51" spans="1:17" ht="13.5">
      <c r="A51" s="41"/>
      <c r="B51" s="41"/>
      <c r="C51" s="41"/>
      <c r="D51" s="41"/>
      <c r="E51" s="41"/>
      <c r="G51" s="41"/>
      <c r="H51" s="41"/>
      <c r="I51" s="41"/>
      <c r="J51" s="41"/>
      <c r="K51" s="41"/>
      <c r="M51" s="41"/>
      <c r="N51" s="41"/>
      <c r="O51" s="41"/>
      <c r="P51" s="41"/>
      <c r="Q51" s="41"/>
    </row>
    <row r="52" spans="1:18" s="43" customFormat="1" ht="13.5">
      <c r="A52" s="228" t="s">
        <v>79</v>
      </c>
      <c r="B52" s="53">
        <v>45</v>
      </c>
      <c r="C52" s="49"/>
      <c r="D52" s="48"/>
      <c r="E52" s="129"/>
      <c r="F52" s="83"/>
      <c r="H52" s="58">
        <v>45</v>
      </c>
      <c r="I52" s="49"/>
      <c r="J52" s="48"/>
      <c r="K52" s="129"/>
      <c r="L52" s="83"/>
      <c r="N52" s="58">
        <v>45</v>
      </c>
      <c r="O52" s="49"/>
      <c r="P52" s="48"/>
      <c r="Q52" s="129"/>
      <c r="R52" s="83"/>
    </row>
    <row r="53" spans="1:18" s="43" customFormat="1" ht="13.5">
      <c r="A53" s="228"/>
      <c r="B53" s="54">
        <v>44</v>
      </c>
      <c r="C53" s="130"/>
      <c r="D53" s="131"/>
      <c r="E53" s="132"/>
      <c r="F53" s="83"/>
      <c r="H53" s="59">
        <v>44</v>
      </c>
      <c r="I53" s="130"/>
      <c r="J53" s="131"/>
      <c r="K53" s="132"/>
      <c r="L53" s="83"/>
      <c r="N53" s="59">
        <v>44</v>
      </c>
      <c r="O53" s="130"/>
      <c r="P53" s="131"/>
      <c r="Q53" s="132"/>
      <c r="R53" s="83"/>
    </row>
    <row r="54" spans="1:18" s="43" customFormat="1" ht="13.5">
      <c r="A54" s="228"/>
      <c r="B54" s="54">
        <v>43</v>
      </c>
      <c r="C54" s="130"/>
      <c r="D54" s="131"/>
      <c r="E54" s="132"/>
      <c r="F54" s="83"/>
      <c r="H54" s="59">
        <v>43</v>
      </c>
      <c r="I54" s="130"/>
      <c r="J54" s="131"/>
      <c r="K54" s="132"/>
      <c r="L54" s="83"/>
      <c r="N54" s="59">
        <v>43</v>
      </c>
      <c r="O54" s="130"/>
      <c r="P54" s="131"/>
      <c r="Q54" s="132"/>
      <c r="R54" s="83"/>
    </row>
    <row r="55" spans="1:18" s="43" customFormat="1" ht="13.5">
      <c r="A55" s="228"/>
      <c r="B55" s="54">
        <v>42</v>
      </c>
      <c r="C55" s="130"/>
      <c r="D55" s="131"/>
      <c r="E55" s="132"/>
      <c r="F55" s="83"/>
      <c r="H55" s="59">
        <v>42</v>
      </c>
      <c r="I55" s="130"/>
      <c r="J55" s="131"/>
      <c r="K55" s="132"/>
      <c r="L55" s="83"/>
      <c r="N55" s="59">
        <v>42</v>
      </c>
      <c r="O55" s="130"/>
      <c r="P55" s="131"/>
      <c r="Q55" s="132"/>
      <c r="R55" s="83"/>
    </row>
    <row r="56" spans="1:18" s="43" customFormat="1" ht="13.5">
      <c r="A56" s="228"/>
      <c r="B56" s="55">
        <v>41</v>
      </c>
      <c r="C56" s="130"/>
      <c r="D56" s="131"/>
      <c r="E56" s="132"/>
      <c r="F56" s="83"/>
      <c r="H56" s="60">
        <v>41</v>
      </c>
      <c r="I56" s="130"/>
      <c r="J56" s="131"/>
      <c r="K56" s="132"/>
      <c r="L56" s="83"/>
      <c r="N56" s="60">
        <v>41</v>
      </c>
      <c r="O56" s="130"/>
      <c r="P56" s="131"/>
      <c r="Q56" s="132"/>
      <c r="R56" s="83"/>
    </row>
    <row r="57" spans="1:18" s="43" customFormat="1" ht="13.5" customHeight="1">
      <c r="A57" s="228"/>
      <c r="B57" s="53">
        <v>40</v>
      </c>
      <c r="C57" s="49"/>
      <c r="D57" s="48"/>
      <c r="E57" s="129"/>
      <c r="F57" s="83"/>
      <c r="H57" s="58">
        <v>40</v>
      </c>
      <c r="I57" s="49"/>
      <c r="J57" s="48"/>
      <c r="K57" s="129"/>
      <c r="L57" s="83"/>
      <c r="N57" s="58">
        <v>40</v>
      </c>
      <c r="O57" s="49"/>
      <c r="P57" s="48"/>
      <c r="Q57" s="129"/>
      <c r="R57" s="83"/>
    </row>
    <row r="58" spans="1:18" s="43" customFormat="1" ht="13.5">
      <c r="A58" s="228"/>
      <c r="B58" s="54">
        <v>39</v>
      </c>
      <c r="C58" s="130"/>
      <c r="D58" s="131"/>
      <c r="E58" s="132"/>
      <c r="F58" s="83"/>
      <c r="H58" s="59">
        <v>39</v>
      </c>
      <c r="I58" s="130"/>
      <c r="J58" s="131"/>
      <c r="K58" s="132"/>
      <c r="L58" s="83"/>
      <c r="N58" s="59">
        <v>39</v>
      </c>
      <c r="O58" s="130"/>
      <c r="P58" s="131"/>
      <c r="Q58" s="132"/>
      <c r="R58" s="83"/>
    </row>
    <row r="59" spans="1:18" s="43" customFormat="1" ht="13.5">
      <c r="A59" s="228"/>
      <c r="B59" s="54">
        <v>38</v>
      </c>
      <c r="C59" s="130"/>
      <c r="D59" s="131"/>
      <c r="E59" s="132"/>
      <c r="F59" s="83"/>
      <c r="H59" s="59">
        <v>38</v>
      </c>
      <c r="I59" s="130"/>
      <c r="J59" s="131"/>
      <c r="K59" s="132"/>
      <c r="L59" s="83"/>
      <c r="N59" s="59">
        <v>38</v>
      </c>
      <c r="O59" s="130"/>
      <c r="P59" s="131"/>
      <c r="Q59" s="132"/>
      <c r="R59" s="83"/>
    </row>
    <row r="60" spans="1:18" s="43" customFormat="1" ht="13.5">
      <c r="A60" s="228"/>
      <c r="B60" s="54">
        <v>37</v>
      </c>
      <c r="C60" s="130"/>
      <c r="D60" s="131"/>
      <c r="E60" s="132"/>
      <c r="F60" s="83"/>
      <c r="H60" s="59">
        <v>37</v>
      </c>
      <c r="I60" s="130"/>
      <c r="J60" s="131"/>
      <c r="K60" s="132"/>
      <c r="L60" s="83"/>
      <c r="N60" s="59">
        <v>37</v>
      </c>
      <c r="O60" s="130"/>
      <c r="P60" s="131"/>
      <c r="Q60" s="132"/>
      <c r="R60" s="83"/>
    </row>
    <row r="61" spans="1:18" s="43" customFormat="1" ht="13.5">
      <c r="A61" s="228"/>
      <c r="B61" s="55">
        <v>36</v>
      </c>
      <c r="C61" s="13"/>
      <c r="D61" s="133"/>
      <c r="E61" s="134"/>
      <c r="F61" s="83"/>
      <c r="H61" s="60">
        <v>36</v>
      </c>
      <c r="I61" s="13"/>
      <c r="J61" s="133"/>
      <c r="K61" s="134"/>
      <c r="L61" s="83"/>
      <c r="N61" s="60">
        <v>36</v>
      </c>
      <c r="O61" s="13"/>
      <c r="P61" s="133"/>
      <c r="Q61" s="134"/>
      <c r="R61" s="83"/>
    </row>
    <row r="62" spans="1:18" s="43" customFormat="1" ht="13.5">
      <c r="A62" s="228"/>
      <c r="B62" s="54">
        <v>35</v>
      </c>
      <c r="C62" s="130"/>
      <c r="D62" s="131"/>
      <c r="E62" s="132"/>
      <c r="F62" s="83"/>
      <c r="H62" s="58">
        <v>35</v>
      </c>
      <c r="I62" s="130"/>
      <c r="J62" s="131"/>
      <c r="K62" s="132"/>
      <c r="L62" s="83"/>
      <c r="N62" s="58">
        <v>35</v>
      </c>
      <c r="O62" s="130"/>
      <c r="P62" s="131"/>
      <c r="Q62" s="132"/>
      <c r="R62" s="83"/>
    </row>
    <row r="63" spans="1:18" s="43" customFormat="1" ht="13.5">
      <c r="A63" s="228"/>
      <c r="B63" s="54">
        <v>34</v>
      </c>
      <c r="C63" s="130"/>
      <c r="D63" s="131"/>
      <c r="E63" s="132"/>
      <c r="F63" s="83"/>
      <c r="H63" s="59">
        <v>34</v>
      </c>
      <c r="I63" s="130"/>
      <c r="J63" s="131"/>
      <c r="K63" s="132"/>
      <c r="L63" s="83"/>
      <c r="N63" s="59">
        <v>34</v>
      </c>
      <c r="O63" s="130"/>
      <c r="P63" s="131"/>
      <c r="Q63" s="132"/>
      <c r="R63" s="83"/>
    </row>
    <row r="64" spans="1:18" s="43" customFormat="1" ht="13.5">
      <c r="A64" s="228"/>
      <c r="B64" s="54">
        <v>33</v>
      </c>
      <c r="C64" s="130"/>
      <c r="D64" s="131"/>
      <c r="E64" s="132"/>
      <c r="F64" s="83"/>
      <c r="H64" s="59">
        <v>33</v>
      </c>
      <c r="I64" s="130"/>
      <c r="J64" s="131"/>
      <c r="K64" s="132"/>
      <c r="L64" s="83"/>
      <c r="N64" s="59">
        <v>33</v>
      </c>
      <c r="O64" s="130"/>
      <c r="P64" s="131"/>
      <c r="Q64" s="132"/>
      <c r="R64" s="83"/>
    </row>
    <row r="65" spans="1:18" s="43" customFormat="1" ht="13.5">
      <c r="A65" s="228"/>
      <c r="B65" s="54">
        <v>32</v>
      </c>
      <c r="C65" s="130"/>
      <c r="D65" s="131"/>
      <c r="E65" s="132"/>
      <c r="F65" s="83"/>
      <c r="H65" s="59">
        <v>32</v>
      </c>
      <c r="I65" s="130"/>
      <c r="J65" s="131"/>
      <c r="K65" s="132"/>
      <c r="L65" s="83"/>
      <c r="N65" s="59">
        <v>32</v>
      </c>
      <c r="O65" s="130"/>
      <c r="P65" s="131"/>
      <c r="Q65" s="132"/>
      <c r="R65" s="83"/>
    </row>
    <row r="66" spans="1:18" s="43" customFormat="1" ht="13.5">
      <c r="A66" s="228"/>
      <c r="B66" s="55">
        <v>31</v>
      </c>
      <c r="C66" s="13"/>
      <c r="D66" s="133"/>
      <c r="E66" s="134"/>
      <c r="F66" s="83"/>
      <c r="H66" s="60">
        <v>31</v>
      </c>
      <c r="I66" s="13"/>
      <c r="J66" s="133"/>
      <c r="K66" s="134"/>
      <c r="L66" s="83"/>
      <c r="N66" s="60">
        <v>31</v>
      </c>
      <c r="O66" s="13"/>
      <c r="P66" s="133"/>
      <c r="Q66" s="134"/>
      <c r="R66" s="83"/>
    </row>
    <row r="67" spans="1:18" ht="13.5" customHeight="1">
      <c r="A67" s="228"/>
      <c r="B67" s="53">
        <v>30</v>
      </c>
      <c r="C67" s="126"/>
      <c r="D67" s="70"/>
      <c r="E67" s="71"/>
      <c r="F67" s="72"/>
      <c r="G67" s="44"/>
      <c r="H67" s="58">
        <v>30</v>
      </c>
      <c r="I67" s="126"/>
      <c r="J67" s="70"/>
      <c r="K67" s="71"/>
      <c r="L67" s="72"/>
      <c r="M67" s="44"/>
      <c r="N67" s="58">
        <v>30</v>
      </c>
      <c r="O67" s="126"/>
      <c r="P67" s="70"/>
      <c r="Q67" s="71"/>
      <c r="R67" s="72"/>
    </row>
    <row r="68" spans="1:18" ht="13.5">
      <c r="A68" s="228"/>
      <c r="B68" s="54">
        <v>29</v>
      </c>
      <c r="C68" s="127"/>
      <c r="D68" s="63"/>
      <c r="E68" s="66"/>
      <c r="F68" s="72"/>
      <c r="G68" s="44"/>
      <c r="H68" s="59">
        <v>29</v>
      </c>
      <c r="I68" s="127"/>
      <c r="J68" s="63"/>
      <c r="K68" s="66"/>
      <c r="L68" s="72"/>
      <c r="M68" s="44"/>
      <c r="N68" s="59">
        <v>29</v>
      </c>
      <c r="O68" s="127"/>
      <c r="P68" s="63"/>
      <c r="Q68" s="66"/>
      <c r="R68" s="72"/>
    </row>
    <row r="69" spans="1:82" ht="13.5">
      <c r="A69" s="228"/>
      <c r="B69" s="54">
        <v>28</v>
      </c>
      <c r="C69" s="127"/>
      <c r="D69" s="63"/>
      <c r="E69" s="66"/>
      <c r="F69" s="72"/>
      <c r="G69" s="44"/>
      <c r="H69" s="59">
        <v>28</v>
      </c>
      <c r="I69" s="127"/>
      <c r="J69" s="63"/>
      <c r="K69" s="66"/>
      <c r="L69" s="72"/>
      <c r="M69" s="44"/>
      <c r="N69" s="59">
        <v>28</v>
      </c>
      <c r="O69" s="127"/>
      <c r="P69" s="63"/>
      <c r="Q69" s="66"/>
      <c r="R69" s="72"/>
      <c r="CD69" s="43"/>
    </row>
    <row r="70" spans="1:82" ht="13.5">
      <c r="A70" s="228"/>
      <c r="B70" s="54">
        <v>27</v>
      </c>
      <c r="C70" s="127"/>
      <c r="D70" s="63"/>
      <c r="E70" s="66"/>
      <c r="F70" s="72"/>
      <c r="G70" s="44"/>
      <c r="H70" s="59">
        <v>27</v>
      </c>
      <c r="I70" s="127"/>
      <c r="J70" s="63"/>
      <c r="K70" s="66"/>
      <c r="L70" s="72"/>
      <c r="M70" s="44"/>
      <c r="N70" s="59">
        <v>27</v>
      </c>
      <c r="O70" s="127"/>
      <c r="P70" s="63"/>
      <c r="Q70" s="66"/>
      <c r="R70" s="72"/>
      <c r="CD70" s="43"/>
    </row>
    <row r="71" spans="1:82" ht="13.5">
      <c r="A71" s="228"/>
      <c r="B71" s="55">
        <v>26</v>
      </c>
      <c r="C71" s="128"/>
      <c r="D71" s="64"/>
      <c r="E71" s="68"/>
      <c r="F71" s="72"/>
      <c r="G71" s="44"/>
      <c r="H71" s="60">
        <v>26</v>
      </c>
      <c r="I71" s="128"/>
      <c r="J71" s="64"/>
      <c r="K71" s="68"/>
      <c r="L71" s="72"/>
      <c r="M71" s="44"/>
      <c r="N71" s="60">
        <v>26</v>
      </c>
      <c r="O71" s="128"/>
      <c r="P71" s="64"/>
      <c r="Q71" s="68"/>
      <c r="R71" s="72"/>
      <c r="BX71" s="43"/>
      <c r="CD71" s="43"/>
    </row>
    <row r="72" spans="1:82" ht="13.5">
      <c r="A72" s="228"/>
      <c r="B72" s="47">
        <v>25</v>
      </c>
      <c r="C72" s="65"/>
      <c r="D72" s="63"/>
      <c r="E72" s="66"/>
      <c r="F72" s="65"/>
      <c r="G72" s="44"/>
      <c r="H72" s="51">
        <v>25</v>
      </c>
      <c r="I72" s="65"/>
      <c r="J72" s="63"/>
      <c r="K72" s="66"/>
      <c r="L72" s="65"/>
      <c r="M72" s="44"/>
      <c r="N72" s="51">
        <v>25</v>
      </c>
      <c r="O72" s="65"/>
      <c r="P72" s="63"/>
      <c r="Q72" s="66"/>
      <c r="R72" s="65"/>
      <c r="BX72" s="43"/>
      <c r="CD72" s="43"/>
    </row>
    <row r="73" spans="1:82" ht="13.5">
      <c r="A73" s="228"/>
      <c r="B73" s="47">
        <v>24</v>
      </c>
      <c r="C73" s="65"/>
      <c r="D73" s="63"/>
      <c r="E73" s="66"/>
      <c r="F73" s="65"/>
      <c r="G73" s="44"/>
      <c r="H73" s="51">
        <v>24</v>
      </c>
      <c r="I73" s="65"/>
      <c r="J73" s="63"/>
      <c r="K73" s="66"/>
      <c r="L73" s="65"/>
      <c r="M73" s="44"/>
      <c r="N73" s="51">
        <v>24</v>
      </c>
      <c r="O73" s="65"/>
      <c r="P73" s="63"/>
      <c r="Q73" s="66"/>
      <c r="R73" s="65"/>
      <c r="BX73" s="43"/>
      <c r="CD73" s="43"/>
    </row>
    <row r="74" spans="1:82" ht="13.5">
      <c r="A74" s="228"/>
      <c r="B74" s="47">
        <v>23</v>
      </c>
      <c r="C74" s="65"/>
      <c r="D74" s="63"/>
      <c r="E74" s="66"/>
      <c r="F74" s="65"/>
      <c r="G74" s="44"/>
      <c r="H74" s="51">
        <v>23</v>
      </c>
      <c r="I74" s="65"/>
      <c r="J74" s="63"/>
      <c r="K74" s="66"/>
      <c r="L74" s="65"/>
      <c r="M74" s="44"/>
      <c r="N74" s="51">
        <v>23</v>
      </c>
      <c r="O74" s="65"/>
      <c r="P74" s="63"/>
      <c r="Q74" s="66"/>
      <c r="R74" s="65"/>
      <c r="BX74" s="43"/>
      <c r="CD74" s="43"/>
    </row>
    <row r="75" spans="1:88" ht="13.5">
      <c r="A75" s="228"/>
      <c r="B75" s="47">
        <v>22</v>
      </c>
      <c r="C75" s="65"/>
      <c r="D75" s="63"/>
      <c r="E75" s="66"/>
      <c r="F75" s="65"/>
      <c r="G75" s="44"/>
      <c r="H75" s="51">
        <v>22</v>
      </c>
      <c r="I75" s="65"/>
      <c r="J75" s="63"/>
      <c r="K75" s="66"/>
      <c r="L75" s="65"/>
      <c r="M75" s="44"/>
      <c r="N75" s="51">
        <v>22</v>
      </c>
      <c r="O75" s="65"/>
      <c r="P75" s="63"/>
      <c r="Q75" s="66"/>
      <c r="R75" s="65"/>
      <c r="BX75" s="43"/>
      <c r="CD75" s="43"/>
      <c r="CJ75" s="43"/>
    </row>
    <row r="76" spans="1:88" ht="13.5">
      <c r="A76" s="228"/>
      <c r="B76" s="45">
        <v>21</v>
      </c>
      <c r="C76" s="67"/>
      <c r="D76" s="64"/>
      <c r="E76" s="68"/>
      <c r="F76" s="65"/>
      <c r="G76" s="44"/>
      <c r="H76" s="61">
        <v>21</v>
      </c>
      <c r="I76" s="67"/>
      <c r="J76" s="64"/>
      <c r="K76" s="68"/>
      <c r="L76" s="65"/>
      <c r="M76" s="44"/>
      <c r="N76" s="61">
        <v>21</v>
      </c>
      <c r="O76" s="67"/>
      <c r="P76" s="64"/>
      <c r="Q76" s="68"/>
      <c r="R76" s="65"/>
      <c r="BX76" s="43"/>
      <c r="CD76" s="43"/>
      <c r="CJ76" s="43"/>
    </row>
    <row r="77" spans="1:88" ht="13.5">
      <c r="A77" s="228"/>
      <c r="B77" s="46">
        <v>20</v>
      </c>
      <c r="C77" s="69"/>
      <c r="D77" s="70"/>
      <c r="E77" s="71"/>
      <c r="F77" s="65"/>
      <c r="G77" s="44"/>
      <c r="H77" s="50">
        <v>20</v>
      </c>
      <c r="I77" s="69"/>
      <c r="J77" s="70"/>
      <c r="K77" s="71"/>
      <c r="L77" s="65"/>
      <c r="M77" s="44"/>
      <c r="N77" s="50">
        <v>20</v>
      </c>
      <c r="O77" s="69"/>
      <c r="P77" s="70"/>
      <c r="Q77" s="71"/>
      <c r="R77" s="65"/>
      <c r="BX77" s="43"/>
      <c r="CD77" s="43"/>
      <c r="CJ77" s="43"/>
    </row>
    <row r="78" spans="1:88" ht="13.5">
      <c r="A78" s="228"/>
      <c r="B78" s="47">
        <v>19</v>
      </c>
      <c r="C78" s="65"/>
      <c r="D78" s="63"/>
      <c r="E78" s="66"/>
      <c r="F78" s="65"/>
      <c r="G78" s="44"/>
      <c r="H78" s="51">
        <v>19</v>
      </c>
      <c r="I78" s="65"/>
      <c r="J78" s="63"/>
      <c r="K78" s="66"/>
      <c r="L78" s="65"/>
      <c r="M78" s="44"/>
      <c r="N78" s="51">
        <v>19</v>
      </c>
      <c r="O78" s="65"/>
      <c r="P78" s="63"/>
      <c r="Q78" s="66"/>
      <c r="R78" s="65"/>
      <c r="BX78" s="43"/>
      <c r="CD78" s="43"/>
      <c r="CJ78" s="43"/>
    </row>
    <row r="79" spans="1:88" ht="13.5">
      <c r="A79" s="228"/>
      <c r="B79" s="47">
        <v>18</v>
      </c>
      <c r="C79" s="65"/>
      <c r="D79" s="63"/>
      <c r="E79" s="66"/>
      <c r="F79" s="65"/>
      <c r="G79" s="44"/>
      <c r="H79" s="51">
        <v>18</v>
      </c>
      <c r="I79" s="65"/>
      <c r="J79" s="63"/>
      <c r="K79" s="66"/>
      <c r="L79" s="65"/>
      <c r="M79" s="44"/>
      <c r="N79" s="51">
        <v>18</v>
      </c>
      <c r="O79" s="65"/>
      <c r="P79" s="63"/>
      <c r="Q79" s="66"/>
      <c r="R79" s="65"/>
      <c r="BX79" s="43"/>
      <c r="CD79" s="43"/>
      <c r="CJ79" s="43"/>
    </row>
    <row r="80" spans="1:88" ht="13.5">
      <c r="A80" s="228"/>
      <c r="B80" s="47">
        <v>17</v>
      </c>
      <c r="C80" s="65"/>
      <c r="D80" s="63"/>
      <c r="E80" s="66"/>
      <c r="F80" s="65"/>
      <c r="G80" s="44"/>
      <c r="H80" s="51">
        <v>17</v>
      </c>
      <c r="I80" s="65"/>
      <c r="J80" s="63"/>
      <c r="K80" s="66"/>
      <c r="L80" s="65"/>
      <c r="M80" s="44"/>
      <c r="N80" s="51">
        <v>17</v>
      </c>
      <c r="O80" s="65"/>
      <c r="P80" s="63"/>
      <c r="Q80" s="66"/>
      <c r="R80" s="65"/>
      <c r="BX80" s="43"/>
      <c r="CD80" s="43"/>
      <c r="CJ80" s="43"/>
    </row>
    <row r="81" spans="1:88" ht="13.5">
      <c r="A81" s="228"/>
      <c r="B81" s="45">
        <v>16</v>
      </c>
      <c r="C81" s="67"/>
      <c r="D81" s="64"/>
      <c r="E81" s="68"/>
      <c r="F81" s="65"/>
      <c r="G81" s="44"/>
      <c r="H81" s="51">
        <v>16</v>
      </c>
      <c r="I81" s="67"/>
      <c r="J81" s="64"/>
      <c r="K81" s="68"/>
      <c r="L81" s="65"/>
      <c r="M81" s="44"/>
      <c r="N81" s="51">
        <v>16</v>
      </c>
      <c r="O81" s="67"/>
      <c r="P81" s="64"/>
      <c r="Q81" s="68"/>
      <c r="R81" s="65"/>
      <c r="BX81" s="43"/>
      <c r="CD81" s="43"/>
      <c r="CJ81" s="43"/>
    </row>
    <row r="82" spans="1:88" ht="13.5">
      <c r="A82" s="228"/>
      <c r="B82" s="47">
        <v>15</v>
      </c>
      <c r="C82" s="65"/>
      <c r="D82" s="63"/>
      <c r="E82" s="66"/>
      <c r="F82" s="65"/>
      <c r="G82" s="44"/>
      <c r="H82" s="50">
        <v>15</v>
      </c>
      <c r="I82" s="65"/>
      <c r="J82" s="63"/>
      <c r="K82" s="66"/>
      <c r="L82" s="65"/>
      <c r="M82" s="44"/>
      <c r="N82" s="50">
        <v>15</v>
      </c>
      <c r="O82" s="65"/>
      <c r="P82" s="63"/>
      <c r="Q82" s="66"/>
      <c r="R82" s="65"/>
      <c r="BX82" s="43"/>
      <c r="CD82" s="43"/>
      <c r="CJ82" s="43"/>
    </row>
    <row r="83" spans="1:88" ht="13.5">
      <c r="A83" s="228"/>
      <c r="B83" s="47">
        <v>14</v>
      </c>
      <c r="C83" s="65"/>
      <c r="D83" s="63"/>
      <c r="E83" s="66"/>
      <c r="F83" s="65"/>
      <c r="G83" s="44"/>
      <c r="H83" s="51">
        <v>14</v>
      </c>
      <c r="I83" s="65"/>
      <c r="J83" s="63"/>
      <c r="K83" s="66"/>
      <c r="L83" s="65"/>
      <c r="M83" s="44"/>
      <c r="N83" s="51">
        <v>14</v>
      </c>
      <c r="O83" s="65"/>
      <c r="P83" s="63"/>
      <c r="Q83" s="66"/>
      <c r="R83" s="65"/>
      <c r="BX83" s="43"/>
      <c r="CD83" s="43"/>
      <c r="CJ83" s="43"/>
    </row>
    <row r="84" spans="1:88" ht="13.5">
      <c r="A84" s="228"/>
      <c r="B84" s="47">
        <v>13</v>
      </c>
      <c r="C84" s="65"/>
      <c r="D84" s="63"/>
      <c r="E84" s="66"/>
      <c r="F84" s="65"/>
      <c r="G84" s="44"/>
      <c r="H84" s="51">
        <v>13</v>
      </c>
      <c r="I84" s="65"/>
      <c r="J84" s="63"/>
      <c r="K84" s="66"/>
      <c r="L84" s="65"/>
      <c r="M84" s="44"/>
      <c r="N84" s="51">
        <v>13</v>
      </c>
      <c r="O84" s="65"/>
      <c r="P84" s="63"/>
      <c r="Q84" s="66"/>
      <c r="R84" s="65"/>
      <c r="BX84" s="43"/>
      <c r="CD84" s="43"/>
      <c r="CJ84" s="43"/>
    </row>
    <row r="85" spans="1:88" ht="13.5">
      <c r="A85" s="228"/>
      <c r="B85" s="47">
        <v>12</v>
      </c>
      <c r="C85" s="65"/>
      <c r="D85" s="63"/>
      <c r="E85" s="66"/>
      <c r="F85" s="65"/>
      <c r="G85" s="44"/>
      <c r="H85" s="51">
        <v>12</v>
      </c>
      <c r="I85" s="65"/>
      <c r="J85" s="63"/>
      <c r="K85" s="66"/>
      <c r="L85" s="65"/>
      <c r="M85" s="44"/>
      <c r="N85" s="51">
        <v>12</v>
      </c>
      <c r="O85" s="65"/>
      <c r="P85" s="63"/>
      <c r="Q85" s="66"/>
      <c r="R85" s="65"/>
      <c r="BX85" s="43"/>
      <c r="CD85" s="43"/>
      <c r="CJ85" s="43"/>
    </row>
    <row r="86" spans="1:89" ht="13.5">
      <c r="A86" s="228"/>
      <c r="B86" s="47">
        <v>11</v>
      </c>
      <c r="C86" s="65"/>
      <c r="D86" s="63"/>
      <c r="E86" s="66"/>
      <c r="F86" s="65"/>
      <c r="G86" s="44"/>
      <c r="H86" s="51">
        <v>11</v>
      </c>
      <c r="I86" s="65"/>
      <c r="J86" s="63"/>
      <c r="K86" s="66"/>
      <c r="L86" s="65"/>
      <c r="M86" s="44"/>
      <c r="N86" s="51">
        <v>11</v>
      </c>
      <c r="O86" s="65"/>
      <c r="P86" s="63"/>
      <c r="Q86" s="66"/>
      <c r="R86" s="65"/>
      <c r="BX86" s="43"/>
      <c r="CD86" s="43"/>
      <c r="CJ86" s="43"/>
      <c r="CK86" s="43"/>
    </row>
    <row r="87" spans="1:89" ht="13.5">
      <c r="A87" s="228"/>
      <c r="B87" s="46">
        <v>10</v>
      </c>
      <c r="C87" s="69"/>
      <c r="D87" s="70"/>
      <c r="E87" s="71"/>
      <c r="F87" s="65"/>
      <c r="G87" s="44"/>
      <c r="H87" s="50">
        <v>10</v>
      </c>
      <c r="I87" s="69"/>
      <c r="J87" s="70"/>
      <c r="K87" s="71"/>
      <c r="L87" s="65"/>
      <c r="M87" s="44"/>
      <c r="N87" s="50">
        <v>10</v>
      </c>
      <c r="O87" s="69"/>
      <c r="P87" s="70"/>
      <c r="Q87" s="71"/>
      <c r="R87" s="65"/>
      <c r="BX87" s="43"/>
      <c r="CD87" s="43"/>
      <c r="CJ87" s="43"/>
      <c r="CK87" s="43"/>
    </row>
    <row r="88" spans="1:89" ht="13.5">
      <c r="A88" s="228"/>
      <c r="B88" s="47">
        <v>9</v>
      </c>
      <c r="C88" s="65"/>
      <c r="D88" s="63"/>
      <c r="E88" s="66"/>
      <c r="F88" s="65"/>
      <c r="G88" s="44"/>
      <c r="H88" s="51">
        <v>9</v>
      </c>
      <c r="I88" s="65"/>
      <c r="J88" s="63"/>
      <c r="K88" s="66"/>
      <c r="L88" s="65"/>
      <c r="M88" s="44"/>
      <c r="N88" s="51">
        <v>9</v>
      </c>
      <c r="O88" s="65"/>
      <c r="P88" s="63"/>
      <c r="Q88" s="66"/>
      <c r="R88" s="65"/>
      <c r="BX88" s="43"/>
      <c r="CD88" s="43"/>
      <c r="CJ88" s="43"/>
      <c r="CK88" s="43"/>
    </row>
    <row r="89" spans="1:89" ht="13.5">
      <c r="A89" s="228"/>
      <c r="B89" s="47">
        <v>8</v>
      </c>
      <c r="C89" s="65"/>
      <c r="D89" s="63"/>
      <c r="E89" s="66"/>
      <c r="F89" s="65"/>
      <c r="G89" s="44"/>
      <c r="H89" s="51">
        <v>8</v>
      </c>
      <c r="I89" s="65"/>
      <c r="J89" s="63"/>
      <c r="K89" s="66"/>
      <c r="L89" s="65"/>
      <c r="M89" s="44"/>
      <c r="N89" s="51">
        <v>8</v>
      </c>
      <c r="O89" s="65"/>
      <c r="P89" s="63"/>
      <c r="Q89" s="66"/>
      <c r="R89" s="65"/>
      <c r="BX89" s="43"/>
      <c r="CD89" s="43"/>
      <c r="CJ89" s="43"/>
      <c r="CK89" s="43"/>
    </row>
    <row r="90" spans="1:89" ht="13.5">
      <c r="A90" s="228"/>
      <c r="B90" s="47">
        <v>7</v>
      </c>
      <c r="C90" s="65"/>
      <c r="D90" s="63"/>
      <c r="E90" s="66"/>
      <c r="F90" s="65"/>
      <c r="G90" s="44"/>
      <c r="H90" s="51">
        <v>7</v>
      </c>
      <c r="I90" s="65"/>
      <c r="J90" s="63"/>
      <c r="K90" s="66"/>
      <c r="L90" s="65"/>
      <c r="M90" s="44"/>
      <c r="N90" s="51">
        <v>7</v>
      </c>
      <c r="O90" s="65"/>
      <c r="P90" s="63"/>
      <c r="Q90" s="66"/>
      <c r="R90" s="65"/>
      <c r="BX90" s="43"/>
      <c r="BY90" s="43"/>
      <c r="CD90" s="43"/>
      <c r="CJ90" s="43"/>
      <c r="CK90" s="43"/>
    </row>
    <row r="91" spans="1:89" ht="13.5">
      <c r="A91" s="228"/>
      <c r="B91" s="45">
        <v>6</v>
      </c>
      <c r="C91" s="67"/>
      <c r="D91" s="64"/>
      <c r="E91" s="68"/>
      <c r="F91" s="65"/>
      <c r="G91" s="44"/>
      <c r="H91" s="61">
        <v>6</v>
      </c>
      <c r="I91" s="67"/>
      <c r="J91" s="64"/>
      <c r="K91" s="68"/>
      <c r="L91" s="65"/>
      <c r="M91" s="44"/>
      <c r="N91" s="61">
        <v>6</v>
      </c>
      <c r="O91" s="67"/>
      <c r="P91" s="64"/>
      <c r="Q91" s="68"/>
      <c r="R91" s="65"/>
      <c r="BX91" s="43"/>
      <c r="BY91" s="43"/>
      <c r="CD91" s="43"/>
      <c r="CE91" s="43"/>
      <c r="CJ91" s="43"/>
      <c r="CK91" s="43"/>
    </row>
    <row r="92" spans="1:89" ht="13.5">
      <c r="A92" s="228"/>
      <c r="B92" s="47">
        <v>5</v>
      </c>
      <c r="C92" s="65"/>
      <c r="D92" s="63"/>
      <c r="E92" s="70"/>
      <c r="F92" s="65"/>
      <c r="G92" s="44"/>
      <c r="H92" s="51">
        <v>5</v>
      </c>
      <c r="I92" s="65"/>
      <c r="J92" s="63"/>
      <c r="K92" s="70"/>
      <c r="L92" s="65"/>
      <c r="M92" s="44"/>
      <c r="N92" s="51">
        <v>5</v>
      </c>
      <c r="O92" s="65"/>
      <c r="P92" s="63"/>
      <c r="Q92" s="70"/>
      <c r="R92" s="65"/>
      <c r="BX92" s="43"/>
      <c r="BY92" s="43"/>
      <c r="CD92" s="43"/>
      <c r="CE92" s="43"/>
      <c r="CJ92" s="43"/>
      <c r="CK92" s="43"/>
    </row>
    <row r="93" spans="1:89" ht="13.5">
      <c r="A93" s="228"/>
      <c r="B93" s="47">
        <v>4</v>
      </c>
      <c r="C93" s="65"/>
      <c r="D93" s="63"/>
      <c r="E93" s="63"/>
      <c r="F93" s="65"/>
      <c r="G93" s="44"/>
      <c r="H93" s="51">
        <v>4</v>
      </c>
      <c r="I93" s="65"/>
      <c r="J93" s="63"/>
      <c r="K93" s="63"/>
      <c r="L93" s="65"/>
      <c r="M93" s="44"/>
      <c r="N93" s="51">
        <v>4</v>
      </c>
      <c r="O93" s="65"/>
      <c r="P93" s="63"/>
      <c r="Q93" s="63"/>
      <c r="R93" s="65"/>
      <c r="BX93" s="43"/>
      <c r="BY93" s="43"/>
      <c r="CD93" s="43"/>
      <c r="CE93" s="43"/>
      <c r="CJ93" s="43"/>
      <c r="CK93" s="43"/>
    </row>
    <row r="94" spans="1:89" ht="13.5">
      <c r="A94" s="228"/>
      <c r="B94" s="47">
        <v>3</v>
      </c>
      <c r="C94" s="65"/>
      <c r="D94" s="63"/>
      <c r="E94" s="63"/>
      <c r="F94" s="65"/>
      <c r="G94" s="44"/>
      <c r="H94" s="51">
        <v>3</v>
      </c>
      <c r="I94" s="65"/>
      <c r="J94" s="63"/>
      <c r="K94" s="63"/>
      <c r="L94" s="65"/>
      <c r="M94" s="44"/>
      <c r="N94" s="51">
        <v>3</v>
      </c>
      <c r="O94" s="65"/>
      <c r="P94" s="63"/>
      <c r="Q94" s="63"/>
      <c r="R94" s="65"/>
      <c r="BW94" s="43"/>
      <c r="BX94" s="43"/>
      <c r="BY94" s="43"/>
      <c r="CD94" s="43"/>
      <c r="CE94" s="43"/>
      <c r="CI94" s="43"/>
      <c r="CJ94" s="43"/>
      <c r="CK94" s="43"/>
    </row>
    <row r="95" spans="1:89" ht="13.5">
      <c r="A95" s="228"/>
      <c r="B95" s="47">
        <v>2</v>
      </c>
      <c r="C95" s="65"/>
      <c r="D95" s="63"/>
      <c r="E95" s="63"/>
      <c r="F95" s="65"/>
      <c r="G95" s="44"/>
      <c r="H95" s="51">
        <v>2</v>
      </c>
      <c r="I95" s="65"/>
      <c r="J95" s="63"/>
      <c r="K95" s="63"/>
      <c r="L95" s="65"/>
      <c r="M95" s="44"/>
      <c r="N95" s="51">
        <v>2</v>
      </c>
      <c r="O95" s="65"/>
      <c r="P95" s="63"/>
      <c r="Q95" s="63"/>
      <c r="R95" s="65"/>
      <c r="BW95" s="43"/>
      <c r="BX95" s="43"/>
      <c r="BY95" s="43"/>
      <c r="CC95" s="43"/>
      <c r="CD95" s="43"/>
      <c r="CE95" s="43"/>
      <c r="CI95" s="43"/>
      <c r="CJ95" s="43"/>
      <c r="CK95" s="43"/>
    </row>
    <row r="96" spans="1:89" ht="13.5">
      <c r="A96" s="228"/>
      <c r="B96" s="47">
        <v>1</v>
      </c>
      <c r="C96" s="65"/>
      <c r="D96" s="63"/>
      <c r="E96" s="64"/>
      <c r="F96" s="65"/>
      <c r="G96" s="44"/>
      <c r="H96" s="51">
        <v>1</v>
      </c>
      <c r="I96" s="65"/>
      <c r="J96" s="63"/>
      <c r="K96" s="64"/>
      <c r="L96" s="65"/>
      <c r="M96" s="44"/>
      <c r="N96" s="51">
        <v>1</v>
      </c>
      <c r="O96" s="65"/>
      <c r="P96" s="63"/>
      <c r="Q96" s="64"/>
      <c r="R96" s="65"/>
      <c r="BW96" s="43"/>
      <c r="BX96" s="43"/>
      <c r="BY96" s="43"/>
      <c r="CC96" s="43"/>
      <c r="CD96" s="43"/>
      <c r="CE96" s="43"/>
      <c r="CI96" s="43"/>
      <c r="CJ96" s="43"/>
      <c r="CK96" s="43"/>
    </row>
    <row r="97" spans="1:18" ht="13.5">
      <c r="A97" s="228"/>
      <c r="B97" s="48" t="s">
        <v>74</v>
      </c>
      <c r="C97" s="49"/>
      <c r="D97" s="49"/>
      <c r="E97" s="48"/>
      <c r="F97" s="227" t="s">
        <v>90</v>
      </c>
      <c r="G97" s="44"/>
      <c r="H97" s="62" t="s">
        <v>74</v>
      </c>
      <c r="I97" s="49"/>
      <c r="J97" s="49"/>
      <c r="K97" s="48"/>
      <c r="L97" s="227" t="s">
        <v>90</v>
      </c>
      <c r="M97" s="44"/>
      <c r="N97" s="62" t="s">
        <v>74</v>
      </c>
      <c r="O97" s="49"/>
      <c r="P97" s="49"/>
      <c r="Q97" s="48"/>
      <c r="R97" s="227" t="s">
        <v>90</v>
      </c>
    </row>
    <row r="98" spans="1:18" ht="13.5">
      <c r="A98" s="228"/>
      <c r="B98" s="56" t="s">
        <v>75</v>
      </c>
      <c r="C98" s="52" t="s">
        <v>76</v>
      </c>
      <c r="D98" s="52" t="s">
        <v>77</v>
      </c>
      <c r="E98" s="52" t="s">
        <v>78</v>
      </c>
      <c r="F98" s="227"/>
      <c r="G98" s="57"/>
      <c r="H98" s="56" t="s">
        <v>75</v>
      </c>
      <c r="I98" s="52" t="s">
        <v>76</v>
      </c>
      <c r="J98" s="52" t="s">
        <v>77</v>
      </c>
      <c r="K98" s="52" t="s">
        <v>78</v>
      </c>
      <c r="L98" s="227"/>
      <c r="M98" s="57"/>
      <c r="N98" s="56" t="s">
        <v>75</v>
      </c>
      <c r="O98" s="52" t="s">
        <v>76</v>
      </c>
      <c r="P98" s="52" t="s">
        <v>77</v>
      </c>
      <c r="Q98" s="52" t="s">
        <v>78</v>
      </c>
      <c r="R98" s="227"/>
    </row>
    <row r="99" spans="1:18" ht="13.5">
      <c r="A99" s="228"/>
      <c r="B99" s="224" t="s">
        <v>87</v>
      </c>
      <c r="C99" s="225"/>
      <c r="D99" s="225"/>
      <c r="E99" s="226"/>
      <c r="F99" s="227"/>
      <c r="G99" s="43"/>
      <c r="H99" s="224" t="s">
        <v>88</v>
      </c>
      <c r="I99" s="225"/>
      <c r="J99" s="225"/>
      <c r="K99" s="226"/>
      <c r="L99" s="227"/>
      <c r="M99" s="43"/>
      <c r="N99" s="224" t="s">
        <v>89</v>
      </c>
      <c r="O99" s="225"/>
      <c r="P99" s="225"/>
      <c r="Q99" s="226"/>
      <c r="R99" s="227"/>
    </row>
  </sheetData>
  <sheetProtection/>
  <mergeCells count="19">
    <mergeCell ref="S8:S37"/>
    <mergeCell ref="H2:K2"/>
    <mergeCell ref="N2:Q2"/>
    <mergeCell ref="L48:L50"/>
    <mergeCell ref="B2:E2"/>
    <mergeCell ref="A3:A50"/>
    <mergeCell ref="A52:A99"/>
    <mergeCell ref="B50:E50"/>
    <mergeCell ref="H50:K50"/>
    <mergeCell ref="R48:R50"/>
    <mergeCell ref="F97:F99"/>
    <mergeCell ref="L97:L99"/>
    <mergeCell ref="R97:R99"/>
    <mergeCell ref="B1:Q1"/>
    <mergeCell ref="N50:Q50"/>
    <mergeCell ref="B99:E99"/>
    <mergeCell ref="H99:K99"/>
    <mergeCell ref="N99:Q99"/>
    <mergeCell ref="F48:F50"/>
  </mergeCells>
  <printOptions horizontalCentered="1"/>
  <pageMargins left="0.3937007874015748" right="0.3937007874015748" top="0.3937007874015748" bottom="0.3937007874015748" header="0.31496062992125984" footer="0.31496062992125984"/>
  <pageSetup orientation="portrait" paperSize="9" scale="55"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Owner</cp:lastModifiedBy>
  <cp:lastPrinted>2011-10-04T02:41:11Z</cp:lastPrinted>
  <dcterms:created xsi:type="dcterms:W3CDTF">2011-07-07T00:23:04Z</dcterms:created>
  <dcterms:modified xsi:type="dcterms:W3CDTF">2012-11-13T23:50:44Z</dcterms:modified>
  <cp:category/>
  <cp:version/>
  <cp:contentType/>
  <cp:contentStatus/>
</cp:coreProperties>
</file>