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2795" windowHeight="10920" activeTab="0"/>
  </bookViews>
  <sheets>
    <sheet name="入力の手順" sheetId="1" r:id="rId1"/>
    <sheet name="アンケート1回目" sheetId="2" r:id="rId2"/>
    <sheet name="アンケート2回目" sheetId="3" r:id="rId3"/>
    <sheet name="計算" sheetId="4" state="hidden" r:id="rId4"/>
    <sheet name="結果の見方" sheetId="5" r:id="rId5"/>
    <sheet name="結果A【個人票】" sheetId="6" r:id="rId6"/>
    <sheet name="結果B【一覧表】 " sheetId="7" r:id="rId7"/>
    <sheet name="結果C【分布図】" sheetId="8" r:id="rId8"/>
  </sheets>
  <definedNames>
    <definedName name="_xlfn.IFERROR" hidden="1">#NAME?</definedName>
  </definedNames>
  <calcPr fullCalcOnLoad="1"/>
</workbook>
</file>

<file path=xl/sharedStrings.xml><?xml version="1.0" encoding="utf-8"?>
<sst xmlns="http://schemas.openxmlformats.org/spreadsheetml/2006/main" count="747" uniqueCount="85">
  <si>
    <t>組</t>
  </si>
  <si>
    <t>番</t>
  </si>
  <si>
    <t>性別</t>
  </si>
  <si>
    <t>名前</t>
  </si>
  <si>
    <t>Q1</t>
  </si>
  <si>
    <t>Q2</t>
  </si>
  <si>
    <t>Q3</t>
  </si>
  <si>
    <t>Q4</t>
  </si>
  <si>
    <t>Q5</t>
  </si>
  <si>
    <t>Q6</t>
  </si>
  <si>
    <t>Q7</t>
  </si>
  <si>
    <t>Q8</t>
  </si>
  <si>
    <t>Q9</t>
  </si>
  <si>
    <t>Q10</t>
  </si>
  <si>
    <t>学年</t>
  </si>
  <si>
    <t>氏名</t>
  </si>
  <si>
    <t>◆アンケート結果</t>
  </si>
  <si>
    <t>評価項目</t>
  </si>
  <si>
    <t>備考</t>
  </si>
  <si>
    <t>※　値は、同学年の1回目の平均点・標準偏差をもとに算出した偏差値を示しています。</t>
  </si>
  <si>
    <t>※　備考欄に「*1」が記載されている場合、その評価項目の「1回目」の数値は回答
　　漏れなどにより、推定値になっています。（「*2」の場合は，「2回目」の数値）</t>
  </si>
  <si>
    <t>１回目</t>
  </si>
  <si>
    <t>2回目</t>
  </si>
  <si>
    <t>1回目</t>
  </si>
  <si>
    <t>人数</t>
  </si>
  <si>
    <t>偏差値</t>
  </si>
  <si>
    <t>～40</t>
  </si>
  <si>
    <t>40～60</t>
  </si>
  <si>
    <t>60～</t>
  </si>
  <si>
    <t>2回目</t>
  </si>
  <si>
    <t>1回目</t>
  </si>
  <si>
    <t>学級平均</t>
  </si>
  <si>
    <t>学級平均</t>
  </si>
  <si>
    <t>A 個人票</t>
  </si>
  <si>
    <t>※　偏差値が40より低い場合は、値が赤色になっています。</t>
  </si>
  <si>
    <t>●アンケート入力の手順</t>
  </si>
  <si>
    <t>②データを入力する（名前以外は、半角数字）。</t>
  </si>
  <si>
    <t>・アンケートの入力は2回分できます。1回目から順に入力してください。</t>
  </si>
  <si>
    <t>・誤った記入や変更によってアンケート結果の計算ができなくなるのを防ぐため、
　シートの一部を保護しています。色のついた部分を変更しないようにしてください。</t>
  </si>
  <si>
    <t>・「セキュリティセンター」→「セキュリティセンターの設定」→「マクロの設定」
　→「全てのマクロを有効にする」を選択し、「OK」をクリックする。</t>
  </si>
  <si>
    <t>↓</t>
  </si>
  <si>
    <t>●アンケートで測定した内容</t>
  </si>
  <si>
    <t>●アンケート結果の取り扱いについて</t>
  </si>
  <si>
    <t>●アンケート結果の見方</t>
  </si>
  <si>
    <t>・左上のＯfficeボタンをクリックし、「Excelのオプション」を選択する。</t>
  </si>
  <si>
    <t>結果Ａ【個人票】</t>
  </si>
  <si>
    <t>結果Ｂ【一覧表】</t>
  </si>
  <si>
    <t>結果C【分布図】</t>
  </si>
  <si>
    <t>※アンケートは、児童生徒による自己評定です。一般的に、小学校中学年くらいから自分自身を客観的に評価できるようになると言われています。この自己評定によって、教師や大人の行動観察からは測定できない児童生徒の内面を知ることができるというメリットがあります。
　しかし、この時期を過ぎても、自己を客観的に評価できない児童生徒もいるでしょう。また、その時の気分や直前の行動によって評価が左右されることも十分考えられます。その他、いい加減に回答している児童生徒や良く見られようと高く評定する児童生徒もいますので、自己評定には限界があるのも確かです。
　アンケートの結果は、これらの点に留意し児童生徒理解の一側面として活用してください。</t>
  </si>
  <si>
    <t>　アンケート結果を取り扱うにあたって、重要なことがありますので、
枠内をよく読んでください。</t>
  </si>
  <si>
    <t>　項目ごとに個人の偏差値を一覧にしています。また、一番下の欄には、クラスの平均偏差値を記載しています。偏差値が40より低い項目は赤字で表記しています。</t>
  </si>
  <si>
    <t>疑問や不明な点などがありましたら、ご連絡ください。よろしくお願いいたします。</t>
  </si>
  <si>
    <t>①マクロを有効にする。（Office 2007の場合）</t>
  </si>
  <si>
    <r>
      <t>・「学年」は小中学校で通し番号にしています。</t>
    </r>
    <r>
      <rPr>
        <b/>
        <sz val="10.5"/>
        <color indexed="10"/>
        <rFont val="HG丸ｺﾞｼｯｸM-PRO"/>
        <family val="3"/>
      </rPr>
      <t>小学校3年生は「３」、
　小学４年生は「４」、小学５年生は「５」、小学６年生は「６」、
　中学１年生は「７」、中学２年生は「８」、中学３年生は「９」と入力してください。
　</t>
    </r>
    <r>
      <rPr>
        <sz val="10.5"/>
        <rFont val="HG丸ｺﾞｼｯｸM-PRO"/>
        <family val="3"/>
      </rPr>
      <t>学年が違うと結果が異なる場合があります。</t>
    </r>
  </si>
  <si>
    <r>
      <rPr>
        <b/>
        <sz val="12"/>
        <color indexed="8"/>
        <rFont val="HG丸ｺﾞｼｯｸM-PRO"/>
        <family val="3"/>
      </rPr>
      <t>③「結果C【分布図】」シートの「分布作成」をクリックする。</t>
    </r>
    <r>
      <rPr>
        <sz val="12"/>
        <color indexed="8"/>
        <rFont val="HG丸ｺﾞｼｯｸM-PRO"/>
        <family val="3"/>
      </rPr>
      <t xml:space="preserve">
　（やり直す場合は、一度「クリア」をクリックする）。</t>
    </r>
  </si>
  <si>
    <t>番号</t>
  </si>
  <si>
    <t>　アンケート結果の見方を説明します。アンケート結果は、個人票、一覧表、分布図の３種類で表示しています。</t>
  </si>
  <si>
    <t>　項目ごとに個人の偏差値をグラフで示しています。偏差値50がその学年の平均値です。偏差値が40より低い項目は赤字で表記しています。赤字の項目は「平均より低い状態」を示していますので、該当する児童生徒の日々の生活を観察し、実態を確認してください。</t>
  </si>
  <si>
    <t>　項目ごとの偏差値をもとにした分布図を表示しています。分布図の右側が偏差値60以上の「平均より高い状態」、左側が偏差値40より小さい「平均より低い状態」、中央が偏差値40～60の「平均的な状態」を示しています。それぞれの欄に該当する児童生徒の名前を、出席番号順に記載しています。
　分布図を見ることで、児童生徒がどの状態に位置しているのかが分かります。左側の「平均より低い状態」に位置している児童生徒は、注意が必要かもしれません。Ｂの個人票と合わせて、該当する児童生徒の状態を確認してください。
　また、1回目と2回目の分布の結果を縦に並べています。1回目から2回目にかけて児童生徒の状態がどのように変化したのか、また、クラス全体がどのように変化したのかを確認してください。</t>
  </si>
  <si>
    <t>質問項目数</t>
  </si>
  <si>
    <t>B 一覧表</t>
  </si>
  <si>
    <t>C 分布図</t>
  </si>
  <si>
    <t>自尊（年M）</t>
  </si>
  <si>
    <t>自尊（年SD）</t>
  </si>
  <si>
    <t>1自尊(M)</t>
  </si>
  <si>
    <t>1自尊(個)</t>
  </si>
  <si>
    <t>1自尊(偏)</t>
  </si>
  <si>
    <t>1自尊(分)</t>
  </si>
  <si>
    <t>2自尊(M)</t>
  </si>
  <si>
    <t>2自尊(個)</t>
  </si>
  <si>
    <t>2自尊(偏)</t>
  </si>
  <si>
    <t>2自尊(分)</t>
  </si>
  <si>
    <t>自尊</t>
  </si>
  <si>
    <t>M</t>
  </si>
  <si>
    <t>SD</t>
  </si>
  <si>
    <t>自尊感情…自分のことを大事にする気持ちを測定しています。</t>
  </si>
  <si>
    <t>自尊感情</t>
  </si>
  <si>
    <t>自尊感情</t>
  </si>
  <si>
    <t>欠席</t>
  </si>
  <si>
    <t>60～</t>
  </si>
  <si>
    <r>
      <t xml:space="preserve">項目ごとの分布を作成します。
</t>
    </r>
    <r>
      <rPr>
        <sz val="12"/>
        <color indexed="10"/>
        <rFont val="ＤＨＰ特太ゴシック体"/>
        <family val="3"/>
      </rPr>
      <t>「分布作成」をクリック</t>
    </r>
    <r>
      <rPr>
        <sz val="12"/>
        <color indexed="8"/>
        <rFont val="ＤＨＰ特太ゴシック体"/>
        <family val="3"/>
      </rPr>
      <t>してください。</t>
    </r>
  </si>
  <si>
    <t>自尊感情（1回目）</t>
  </si>
  <si>
    <t>自尊感情（2回目）</t>
  </si>
  <si>
    <t>・アンケートの２回目は、「アンケート２回目」のシートに「アンケート１回目」の学年、
　組、番号、名前、性別が自動的に入力されます。そのため、「アンケート2回目」は
　アンケート項目の回答部分（Q1～Q10）のみ記入してください。</t>
  </si>
  <si>
    <r>
      <t>・「性別」は、</t>
    </r>
    <r>
      <rPr>
        <b/>
        <sz val="10.5"/>
        <color indexed="10"/>
        <rFont val="HG丸ｺﾞｼｯｸM-PRO"/>
        <family val="3"/>
      </rPr>
      <t>男子の場合は「１」、女子の場合は「２」</t>
    </r>
    <r>
      <rPr>
        <sz val="10.5"/>
        <color indexed="8"/>
        <rFont val="HG丸ｺﾞｼｯｸM-PRO"/>
        <family val="3"/>
      </rPr>
      <t>を入力してください。</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</si>
</sst>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
    <numFmt numFmtId="182" formatCode="####.0000"/>
    <numFmt numFmtId="183" formatCode="0.0000_ "/>
    <numFmt numFmtId="184" formatCode="0.000_ "/>
    <numFmt numFmtId="185" formatCode="0.00_ "/>
    <numFmt numFmtId="186" formatCode="0.0_ "/>
    <numFmt numFmtId="187" formatCode="0_ "/>
    <numFmt numFmtId="188" formatCode="0.00000000_ "/>
    <numFmt numFmtId="189" formatCode="0.0000000_ "/>
    <numFmt numFmtId="190" formatCode="0.000000_ "/>
    <numFmt numFmtId="191" formatCode="0.00000_ "/>
    <numFmt numFmtId="192" formatCode="0.0000000000_ "/>
    <numFmt numFmtId="193" formatCode="0.000000000_ "/>
    <numFmt numFmtId="194" formatCode="####.0"/>
    <numFmt numFmtId="195" formatCode="0.0_);[Red]\(0.0\)"/>
    <numFmt numFmtId="196" formatCode="0_);[Red]\(0\)"/>
    <numFmt numFmtId="197" formatCode="&quot;Yes&quot;;&quot;Yes&quot;;&quot;No&quot;"/>
    <numFmt numFmtId="198" formatCode="&quot;True&quot;;&quot;True&quot;;&quot;False&quot;"/>
    <numFmt numFmtId="199" formatCode="&quot;On&quot;;&quot;On&quot;;&quot;Off&quot;"/>
    <numFmt numFmtId="200" formatCode="[$€-2]\ #,##0.00_);[Red]\([$€-2]\ #,##0.00\)"/>
  </numFmts>
  <fonts count="69">
    <font>
      <sz val="11"/>
      <color theme="1"/>
      <name val="Calibri"/>
      <family val="3"/>
    </font>
    <font>
      <sz val="11"/>
      <color indexed="8"/>
      <name val="ＭＳ Ｐゴシック"/>
      <family val="3"/>
    </font>
    <font>
      <sz val="6"/>
      <name val="ＭＳ Ｐゴシック"/>
      <family val="3"/>
    </font>
    <font>
      <sz val="10"/>
      <name val="Arial"/>
      <family val="2"/>
    </font>
    <font>
      <sz val="11"/>
      <color indexed="8"/>
      <name val="MS Gothic"/>
      <family val="3"/>
    </font>
    <font>
      <sz val="10"/>
      <color indexed="8"/>
      <name val="ＭＳ Ｐゴシック"/>
      <family val="3"/>
    </font>
    <font>
      <sz val="11"/>
      <name val="ＭＳ Ｐゴシック"/>
      <family val="3"/>
    </font>
    <font>
      <sz val="12"/>
      <color indexed="8"/>
      <name val="HG丸ｺﾞｼｯｸM-PRO"/>
      <family val="3"/>
    </font>
    <font>
      <b/>
      <sz val="12"/>
      <color indexed="8"/>
      <name val="HG丸ｺﾞｼｯｸM-PRO"/>
      <family val="3"/>
    </font>
    <font>
      <b/>
      <sz val="10.5"/>
      <color indexed="10"/>
      <name val="HG丸ｺﾞｼｯｸM-PRO"/>
      <family val="3"/>
    </font>
    <font>
      <sz val="10.5"/>
      <name val="HG丸ｺﾞｼｯｸM-PRO"/>
      <family val="3"/>
    </font>
    <font>
      <sz val="12"/>
      <color indexed="8"/>
      <name val="ＤＨＰ特太ゴシック体"/>
      <family val="3"/>
    </font>
    <font>
      <sz val="12"/>
      <color indexed="10"/>
      <name val="ＤＨＰ特太ゴシック体"/>
      <family val="3"/>
    </font>
    <font>
      <sz val="10.5"/>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4"/>
      <color indexed="8"/>
      <name val="HG丸ｺﾞｼｯｸM-PRO"/>
      <family val="3"/>
    </font>
    <font>
      <sz val="11"/>
      <color indexed="8"/>
      <name val="HG丸ｺﾞｼｯｸM-PRO"/>
      <family val="3"/>
    </font>
    <font>
      <b/>
      <sz val="14"/>
      <color indexed="8"/>
      <name val="HG丸ｺﾞｼｯｸM-PRO"/>
      <family val="3"/>
    </font>
    <font>
      <b/>
      <sz val="10.5"/>
      <color indexed="8"/>
      <name val="HG丸ｺﾞｼｯｸM-PRO"/>
      <family val="3"/>
    </font>
    <font>
      <sz val="8"/>
      <name val="ＭＳ Ｐゴシック"/>
      <family val="3"/>
    </font>
    <font>
      <sz val="18"/>
      <color indexed="10"/>
      <name val="ＭＳ Ｐゴシック"/>
      <family val="3"/>
    </font>
    <font>
      <sz val="20"/>
      <color indexed="8"/>
      <name val="ＤＦ特太ゴシック体"/>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indexed="8"/>
      <name val="Calibri"/>
      <family val="3"/>
    </font>
    <font>
      <sz val="11"/>
      <name val="Calibri"/>
      <family val="3"/>
    </font>
    <font>
      <b/>
      <sz val="16"/>
      <color theme="1"/>
      <name val="Calibri"/>
      <family val="3"/>
    </font>
    <font>
      <sz val="10"/>
      <color theme="1"/>
      <name val="Calibri"/>
      <family val="3"/>
    </font>
    <font>
      <sz val="14"/>
      <color theme="1"/>
      <name val="HG丸ｺﾞｼｯｸM-PRO"/>
      <family val="3"/>
    </font>
    <font>
      <sz val="11"/>
      <color theme="1"/>
      <name val="HG丸ｺﾞｼｯｸM-PRO"/>
      <family val="3"/>
    </font>
    <font>
      <sz val="12"/>
      <color theme="1"/>
      <name val="HG丸ｺﾞｼｯｸM-PRO"/>
      <family val="3"/>
    </font>
    <font>
      <b/>
      <sz val="14"/>
      <color theme="1"/>
      <name val="HG丸ｺﾞｼｯｸM-PRO"/>
      <family val="3"/>
    </font>
    <font>
      <sz val="10.5"/>
      <color theme="1"/>
      <name val="HG丸ｺﾞｼｯｸM-PRO"/>
      <family val="3"/>
    </font>
    <font>
      <b/>
      <sz val="10.5"/>
      <color theme="1"/>
      <name val="HG丸ｺﾞｼｯｸM-PRO"/>
      <family val="3"/>
    </font>
    <font>
      <sz val="8"/>
      <name val="Calibri"/>
      <family val="3"/>
    </font>
    <font>
      <b/>
      <sz val="12"/>
      <color theme="1"/>
      <name val="HG丸ｺﾞｼｯｸM-PRO"/>
      <family val="3"/>
    </font>
    <font>
      <sz val="18"/>
      <color rgb="FFFF0000"/>
      <name val="Calibri"/>
      <family val="3"/>
    </font>
    <font>
      <sz val="20"/>
      <color theme="1"/>
      <name val="ＤＦ特太ゴシック体"/>
      <family val="3"/>
    </font>
    <font>
      <sz val="12"/>
      <color theme="1"/>
      <name val="ＤＨＰ特太ゴシック体"/>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CCCC"/>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0" tint="-0.04997999966144562"/>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double"/>
    </border>
    <border>
      <left>
        <color indexed="63"/>
      </left>
      <right style="thin"/>
      <top style="thin"/>
      <bottom style="double"/>
    </border>
    <border>
      <left style="medium"/>
      <right/>
      <top/>
      <bottom style="medium"/>
    </border>
    <border>
      <left/>
      <right/>
      <top/>
      <bottom style="medium"/>
    </border>
    <border>
      <left/>
      <right style="medium"/>
      <top/>
      <bottom style="medium"/>
    </border>
    <border>
      <left/>
      <right/>
      <top/>
      <bottom style="dotted"/>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style="medium"/>
      <right>
        <color indexed="63"/>
      </right>
      <top style="medium"/>
      <bottom>
        <color indexed="63"/>
      </bottom>
    </border>
  </borders>
  <cellStyleXfs count="14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53" fillId="32" borderId="0" applyNumberFormat="0" applyBorder="0" applyAlignment="0" applyProtection="0"/>
  </cellStyleXfs>
  <cellXfs count="229">
    <xf numFmtId="0" fontId="0" fillId="0" borderId="0" xfId="0" applyFont="1" applyAlignment="1">
      <alignment vertical="center"/>
    </xf>
    <xf numFmtId="0" fontId="0" fillId="0" borderId="0" xfId="0" applyAlignment="1">
      <alignment horizontal="center" vertical="center"/>
    </xf>
    <xf numFmtId="0" fontId="0" fillId="28" borderId="0" xfId="0" applyFill="1" applyAlignment="1">
      <alignment horizontal="center" vertical="center"/>
    </xf>
    <xf numFmtId="0" fontId="0" fillId="0" borderId="0" xfId="0" applyFill="1" applyAlignment="1" applyProtection="1">
      <alignment horizontal="center" vertical="center"/>
      <protection locked="0"/>
    </xf>
    <xf numFmtId="0" fontId="0" fillId="0" borderId="0" xfId="0" applyFill="1" applyAlignment="1" applyProtection="1">
      <alignment horizontal="left" vertical="center"/>
      <protection locked="0"/>
    </xf>
    <xf numFmtId="0" fontId="0" fillId="28" borderId="0" xfId="0" applyFill="1" applyAlignment="1" applyProtection="1">
      <alignment horizontal="center" vertical="center"/>
      <protection/>
    </xf>
    <xf numFmtId="0" fontId="0" fillId="0" borderId="0" xfId="0" applyAlignment="1" applyProtection="1">
      <alignment vertical="center"/>
      <protection locked="0"/>
    </xf>
    <xf numFmtId="0" fontId="0" fillId="0" borderId="0" xfId="0" applyFill="1" applyBorder="1" applyAlignment="1" applyProtection="1">
      <alignment vertical="center"/>
      <protection locked="0"/>
    </xf>
    <xf numFmtId="0" fontId="0" fillId="28" borderId="0" xfId="0"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0" borderId="10" xfId="0" applyBorder="1" applyAlignment="1">
      <alignment horizontal="center" vertical="center"/>
    </xf>
    <xf numFmtId="0" fontId="0" fillId="0" borderId="0" xfId="0" applyAlignment="1">
      <alignment vertical="center"/>
    </xf>
    <xf numFmtId="0" fontId="0" fillId="28" borderId="0" xfId="0" applyFill="1" applyAlignment="1" applyProtection="1">
      <alignment horizontal="left" vertical="center"/>
      <protection/>
    </xf>
    <xf numFmtId="0" fontId="0" fillId="0" borderId="0" xfId="0" applyFill="1" applyAlignment="1">
      <alignment horizontal="center" vertical="center"/>
    </xf>
    <xf numFmtId="0" fontId="0" fillId="33" borderId="0" xfId="0" applyNumberFormat="1" applyFill="1" applyAlignment="1">
      <alignment horizontal="center" vertical="center"/>
    </xf>
    <xf numFmtId="0" fontId="0" fillId="0" borderId="0" xfId="0" applyNumberFormat="1" applyFont="1" applyAlignment="1">
      <alignment horizontal="center" vertical="center"/>
    </xf>
    <xf numFmtId="0" fontId="0" fillId="0" borderId="0" xfId="0" applyNumberFormat="1" applyAlignment="1">
      <alignment vertical="center"/>
    </xf>
    <xf numFmtId="0" fontId="0" fillId="2" borderId="11" xfId="0" applyFont="1" applyFill="1" applyBorder="1" applyAlignment="1">
      <alignment horizontal="center" vertical="center"/>
    </xf>
    <xf numFmtId="0" fontId="4" fillId="2" borderId="12" xfId="71" applyFont="1" applyFill="1" applyBorder="1" applyAlignment="1">
      <alignment horizontal="center" vertical="top" wrapText="1"/>
      <protection/>
    </xf>
    <xf numFmtId="0" fontId="54" fillId="2" borderId="12" xfId="71" applyFont="1" applyFill="1" applyBorder="1" applyAlignment="1">
      <alignment horizontal="center" vertical="top" wrapText="1"/>
      <protection/>
    </xf>
    <xf numFmtId="0" fontId="54" fillId="2" borderId="10" xfId="71" applyFont="1" applyFill="1" applyBorder="1" applyAlignment="1">
      <alignment horizontal="center" vertical="top" wrapText="1"/>
      <protection/>
    </xf>
    <xf numFmtId="186" fontId="0" fillId="28" borderId="0" xfId="0" applyNumberFormat="1" applyFont="1" applyFill="1" applyAlignment="1">
      <alignment horizontal="center" vertical="center"/>
    </xf>
    <xf numFmtId="185" fontId="55" fillId="2" borderId="0" xfId="71" applyNumberFormat="1" applyFont="1" applyFill="1" applyBorder="1" applyAlignment="1">
      <alignment horizontal="center" vertical="center" wrapText="1"/>
      <protection/>
    </xf>
    <xf numFmtId="186" fontId="55" fillId="0" borderId="0" xfId="71" applyNumberFormat="1" applyFont="1" applyBorder="1" applyAlignment="1">
      <alignment horizontal="center" vertical="center" wrapText="1"/>
      <protection/>
    </xf>
    <xf numFmtId="186"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55" fillId="33" borderId="0" xfId="71" applyNumberFormat="1" applyFont="1" applyFill="1" applyBorder="1" applyAlignment="1">
      <alignment horizontal="center" vertical="center" wrapText="1"/>
      <protection/>
    </xf>
    <xf numFmtId="0" fontId="0" fillId="33" borderId="0" xfId="0" applyFont="1" applyFill="1" applyAlignment="1">
      <alignment horizontal="center" vertical="center"/>
    </xf>
    <xf numFmtId="186" fontId="0" fillId="34" borderId="0" xfId="0" applyNumberFormat="1" applyFont="1" applyFill="1" applyAlignment="1">
      <alignment horizontal="center" vertical="center"/>
    </xf>
    <xf numFmtId="0" fontId="56" fillId="0" borderId="0" xfId="0" applyFont="1" applyBorder="1" applyAlignment="1">
      <alignment horizontal="center" vertical="center"/>
    </xf>
    <xf numFmtId="0" fontId="0" fillId="0" borderId="0" xfId="0" applyAlignment="1">
      <alignment vertical="center"/>
    </xf>
    <xf numFmtId="0" fontId="0" fillId="0" borderId="0" xfId="0" applyFill="1" applyAlignment="1">
      <alignment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0" xfId="0" applyAlignment="1">
      <alignment horizontal="center" vertical="center"/>
    </xf>
    <xf numFmtId="0" fontId="57" fillId="0" borderId="15"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0" xfId="0" applyFont="1" applyFill="1" applyBorder="1" applyAlignment="1">
      <alignment vertical="center"/>
    </xf>
    <xf numFmtId="0" fontId="56" fillId="0" borderId="13" xfId="0" applyFont="1" applyBorder="1" applyAlignment="1">
      <alignment horizontal="center" vertical="center"/>
    </xf>
    <xf numFmtId="0" fontId="56" fillId="0" borderId="17" xfId="0" applyFont="1" applyBorder="1" applyAlignment="1">
      <alignment horizontal="center" vertical="center"/>
    </xf>
    <xf numFmtId="0" fontId="56" fillId="0" borderId="18" xfId="0" applyFont="1" applyBorder="1" applyAlignment="1">
      <alignment horizontal="center" vertical="center"/>
    </xf>
    <xf numFmtId="0" fontId="0" fillId="0" borderId="0" xfId="0" applyBorder="1" applyAlignment="1">
      <alignment vertical="center"/>
    </xf>
    <xf numFmtId="0" fontId="0" fillId="35" borderId="0" xfId="0" applyFill="1" applyAlignment="1">
      <alignment horizontal="center" vertical="center"/>
    </xf>
    <xf numFmtId="0" fontId="0" fillId="35" borderId="0" xfId="0" applyFill="1" applyAlignment="1">
      <alignment vertical="center"/>
    </xf>
    <xf numFmtId="185" fontId="55" fillId="35" borderId="0" xfId="71" applyNumberFormat="1" applyFont="1" applyFill="1" applyBorder="1" applyAlignment="1">
      <alignment horizontal="center" vertical="center" wrapText="1"/>
      <protection/>
    </xf>
    <xf numFmtId="186" fontId="55" fillId="35" borderId="0" xfId="71" applyNumberFormat="1" applyFont="1" applyFill="1" applyBorder="1" applyAlignment="1">
      <alignment horizontal="center" vertical="center" wrapText="1"/>
      <protection/>
    </xf>
    <xf numFmtId="186" fontId="0" fillId="35" borderId="0" xfId="0" applyNumberFormat="1" applyFont="1" applyFill="1" applyAlignment="1">
      <alignment horizontal="center" vertical="center"/>
    </xf>
    <xf numFmtId="0" fontId="58" fillId="36" borderId="0" xfId="0" applyFont="1" applyFill="1" applyAlignment="1">
      <alignment vertical="center"/>
    </xf>
    <xf numFmtId="0" fontId="59" fillId="36" borderId="0" xfId="0" applyFont="1" applyFill="1" applyAlignment="1">
      <alignment vertical="center"/>
    </xf>
    <xf numFmtId="0" fontId="60" fillId="36" borderId="0" xfId="0" applyFont="1" applyFill="1" applyAlignment="1">
      <alignment vertical="center"/>
    </xf>
    <xf numFmtId="0" fontId="0" fillId="36" borderId="0" xfId="0" applyFill="1" applyAlignment="1">
      <alignment vertical="center"/>
    </xf>
    <xf numFmtId="0" fontId="61" fillId="36" borderId="12" xfId="0" applyFont="1" applyFill="1" applyBorder="1" applyAlignment="1">
      <alignment horizontal="left" vertical="center"/>
    </xf>
    <xf numFmtId="0" fontId="61" fillId="36" borderId="0" xfId="0" applyFont="1" applyFill="1" applyBorder="1" applyAlignment="1">
      <alignment horizontal="left" vertical="center"/>
    </xf>
    <xf numFmtId="0" fontId="0" fillId="36" borderId="12" xfId="0" applyFill="1" applyBorder="1" applyAlignment="1">
      <alignment vertical="center"/>
    </xf>
    <xf numFmtId="0" fontId="0" fillId="28" borderId="0" xfId="0" applyFill="1" applyBorder="1" applyAlignment="1">
      <alignment vertical="center"/>
    </xf>
    <xf numFmtId="0" fontId="60" fillId="36" borderId="0" xfId="0" applyFont="1" applyFill="1" applyBorder="1" applyAlignment="1">
      <alignment horizontal="justify" vertical="center"/>
    </xf>
    <xf numFmtId="0" fontId="62" fillId="36" borderId="10" xfId="0" applyFont="1" applyFill="1" applyBorder="1" applyAlignment="1">
      <alignment horizontal="justify" vertical="center"/>
    </xf>
    <xf numFmtId="0" fontId="0" fillId="36" borderId="15" xfId="0" applyFill="1" applyBorder="1" applyAlignment="1">
      <alignment vertical="center"/>
    </xf>
    <xf numFmtId="0" fontId="0" fillId="36" borderId="19" xfId="0" applyFill="1" applyBorder="1" applyAlignment="1">
      <alignment vertical="center"/>
    </xf>
    <xf numFmtId="0" fontId="0" fillId="36" borderId="20" xfId="0" applyFill="1" applyBorder="1" applyAlignment="1">
      <alignment vertical="center"/>
    </xf>
    <xf numFmtId="0" fontId="0" fillId="36" borderId="0" xfId="0" applyFill="1" applyBorder="1" applyAlignment="1">
      <alignment horizontal="left" vertical="center"/>
    </xf>
    <xf numFmtId="0" fontId="0" fillId="36" borderId="21" xfId="0" applyFill="1" applyBorder="1" applyAlignment="1">
      <alignment vertical="center"/>
    </xf>
    <xf numFmtId="0" fontId="62" fillId="28" borderId="0" xfId="0" applyFont="1" applyFill="1" applyBorder="1" applyAlignment="1">
      <alignment horizontal="justify" vertical="center" wrapText="1"/>
    </xf>
    <xf numFmtId="0" fontId="49" fillId="36" borderId="0" xfId="0" applyFont="1" applyFill="1" applyBorder="1" applyAlignment="1">
      <alignment vertical="center"/>
    </xf>
    <xf numFmtId="0" fontId="62" fillId="28" borderId="0" xfId="0" applyFont="1" applyFill="1" applyBorder="1" applyAlignment="1">
      <alignment horizontal="justify" vertical="center"/>
    </xf>
    <xf numFmtId="0" fontId="63" fillId="36" borderId="0" xfId="0" applyFont="1" applyFill="1" applyBorder="1" applyAlignment="1">
      <alignment horizontal="justify" vertical="center" wrapText="1"/>
    </xf>
    <xf numFmtId="0" fontId="59" fillId="36" borderId="12" xfId="0" applyFont="1" applyFill="1" applyBorder="1" applyAlignment="1">
      <alignment vertical="center"/>
    </xf>
    <xf numFmtId="0" fontId="59" fillId="36" borderId="21" xfId="0" applyFont="1" applyFill="1" applyBorder="1" applyAlignment="1">
      <alignment vertical="center"/>
    </xf>
    <xf numFmtId="0" fontId="62" fillId="36" borderId="0" xfId="0" applyFont="1" applyFill="1" applyBorder="1" applyAlignment="1">
      <alignment horizontal="justify" vertical="center"/>
    </xf>
    <xf numFmtId="0" fontId="59" fillId="36" borderId="0" xfId="0" applyFont="1" applyFill="1" applyBorder="1" applyAlignment="1">
      <alignment vertical="center"/>
    </xf>
    <xf numFmtId="0" fontId="60" fillId="36" borderId="12" xfId="0" applyFont="1" applyFill="1" applyBorder="1" applyAlignment="1">
      <alignment vertical="center"/>
    </xf>
    <xf numFmtId="0" fontId="60" fillId="36" borderId="21" xfId="0" applyFont="1" applyFill="1" applyBorder="1" applyAlignment="1">
      <alignment vertical="center"/>
    </xf>
    <xf numFmtId="0" fontId="60" fillId="36" borderId="0" xfId="0" applyFont="1" applyFill="1" applyBorder="1" applyAlignment="1">
      <alignment vertical="center"/>
    </xf>
    <xf numFmtId="0" fontId="60" fillId="36" borderId="0" xfId="0" applyFont="1" applyFill="1" applyBorder="1" applyAlignment="1">
      <alignment horizontal="justify" vertical="center" wrapText="1"/>
    </xf>
    <xf numFmtId="0" fontId="59" fillId="36" borderId="10" xfId="0" applyFont="1" applyFill="1" applyBorder="1" applyAlignment="1">
      <alignment vertical="center"/>
    </xf>
    <xf numFmtId="0" fontId="59" fillId="36" borderId="15" xfId="0" applyFont="1" applyFill="1" applyBorder="1" applyAlignment="1">
      <alignment vertical="center"/>
    </xf>
    <xf numFmtId="0" fontId="59" fillId="36" borderId="19" xfId="0" applyFont="1" applyFill="1" applyBorder="1" applyAlignment="1">
      <alignment vertical="center"/>
    </xf>
    <xf numFmtId="0" fontId="59" fillId="36" borderId="11" xfId="0" applyFont="1" applyFill="1" applyBorder="1" applyAlignment="1">
      <alignment vertical="center"/>
    </xf>
    <xf numFmtId="0" fontId="59" fillId="36" borderId="16" xfId="0" applyFont="1" applyFill="1" applyBorder="1" applyAlignment="1">
      <alignment vertical="center"/>
    </xf>
    <xf numFmtId="0" fontId="59" fillId="36" borderId="20" xfId="0" applyFont="1" applyFill="1" applyBorder="1" applyAlignment="1">
      <alignment vertical="center"/>
    </xf>
    <xf numFmtId="0" fontId="58" fillId="36" borderId="21" xfId="0" applyFont="1" applyFill="1" applyBorder="1" applyAlignment="1">
      <alignment vertical="center"/>
    </xf>
    <xf numFmtId="0" fontId="0" fillId="28" borderId="0" xfId="0" applyFill="1" applyBorder="1" applyAlignment="1" applyProtection="1">
      <alignment vertical="center"/>
      <protection/>
    </xf>
    <xf numFmtId="0" fontId="0" fillId="28" borderId="0" xfId="0" applyFill="1" applyAlignment="1" applyProtection="1">
      <alignment vertical="center"/>
      <protection/>
    </xf>
    <xf numFmtId="0" fontId="0" fillId="28" borderId="0" xfId="0" applyFill="1" applyAlignment="1">
      <alignment horizontal="center" vertical="center"/>
    </xf>
    <xf numFmtId="0" fontId="0" fillId="33" borderId="0" xfId="0" applyFill="1" applyAlignment="1">
      <alignment horizontal="center" vertical="center"/>
    </xf>
    <xf numFmtId="0" fontId="0" fillId="0" borderId="0" xfId="0" applyFill="1" applyAlignment="1">
      <alignment horizontal="center" vertical="center"/>
    </xf>
    <xf numFmtId="0" fontId="0" fillId="33" borderId="0" xfId="0" applyNumberFormat="1" applyFill="1" applyAlignment="1">
      <alignment horizontal="center" vertical="center"/>
    </xf>
    <xf numFmtId="0" fontId="0" fillId="2" borderId="0" xfId="0" applyFill="1" applyAlignment="1">
      <alignment horizontal="center" vertical="center"/>
    </xf>
    <xf numFmtId="0" fontId="0" fillId="34" borderId="0" xfId="0" applyFill="1" applyAlignment="1">
      <alignment horizontal="center" vertical="center"/>
    </xf>
    <xf numFmtId="0" fontId="57" fillId="0" borderId="17" xfId="0" applyFont="1" applyFill="1" applyBorder="1" applyAlignment="1">
      <alignment horizontal="center" vertical="center"/>
    </xf>
    <xf numFmtId="0" fontId="57" fillId="0" borderId="18"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19"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20" xfId="0" applyFont="1" applyFill="1" applyBorder="1" applyAlignment="1">
      <alignment horizontal="center" vertical="center"/>
    </xf>
    <xf numFmtId="180" fontId="0" fillId="0" borderId="19" xfId="0" applyNumberFormat="1" applyBorder="1" applyAlignment="1">
      <alignment horizontal="center" vertical="center"/>
    </xf>
    <xf numFmtId="180" fontId="0" fillId="0" borderId="10" xfId="0" applyNumberFormat="1" applyBorder="1" applyAlignment="1">
      <alignment horizontal="center" vertical="center"/>
    </xf>
    <xf numFmtId="180" fontId="0" fillId="0" borderId="21" xfId="0" applyNumberFormat="1" applyBorder="1" applyAlignment="1">
      <alignment horizontal="center" vertical="center"/>
    </xf>
    <xf numFmtId="180" fontId="0" fillId="0" borderId="12" xfId="0" applyNumberFormat="1" applyBorder="1" applyAlignment="1">
      <alignment horizontal="center" vertical="center"/>
    </xf>
    <xf numFmtId="0" fontId="57" fillId="0" borderId="11"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10" xfId="0" applyFont="1" applyFill="1"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NumberFormat="1" applyFont="1" applyBorder="1" applyAlignment="1">
      <alignment horizontal="center" vertical="center"/>
    </xf>
    <xf numFmtId="0" fontId="0" fillId="37" borderId="14" xfId="0" applyNumberFormat="1" applyFill="1" applyBorder="1" applyAlignment="1">
      <alignment horizontal="center" vertical="center"/>
    </xf>
    <xf numFmtId="0" fontId="0" fillId="0" borderId="0" xfId="0" applyAlignment="1">
      <alignment horizontal="center" vertical="center"/>
    </xf>
    <xf numFmtId="0" fontId="4" fillId="38" borderId="12" xfId="71" applyFont="1" applyFill="1" applyBorder="1" applyAlignment="1">
      <alignment horizontal="center" wrapText="1"/>
      <protection/>
    </xf>
    <xf numFmtId="0" fontId="4" fillId="38" borderId="21" xfId="71" applyFont="1" applyFill="1" applyBorder="1" applyAlignment="1">
      <alignment horizontal="center" wrapText="1"/>
      <protection/>
    </xf>
    <xf numFmtId="186" fontId="55" fillId="35" borderId="14" xfId="71" applyNumberFormat="1" applyFont="1" applyFill="1" applyBorder="1" applyAlignment="1">
      <alignment horizontal="center" vertical="center" wrapText="1"/>
      <protection/>
    </xf>
    <xf numFmtId="0" fontId="60" fillId="28" borderId="10" xfId="0" applyFont="1" applyFill="1" applyBorder="1" applyAlignment="1">
      <alignment vertical="center"/>
    </xf>
    <xf numFmtId="0" fontId="60" fillId="28" borderId="19" xfId="0" applyFont="1" applyFill="1" applyBorder="1" applyAlignment="1">
      <alignment horizontal="justify" vertical="center" wrapText="1"/>
    </xf>
    <xf numFmtId="0" fontId="60" fillId="28" borderId="19" xfId="0" applyFont="1" applyFill="1" applyBorder="1" applyAlignment="1">
      <alignment horizontal="justify" vertical="center"/>
    </xf>
    <xf numFmtId="0" fontId="0" fillId="0" borderId="0" xfId="0" applyAlignment="1">
      <alignment horizontal="center" vertical="center"/>
    </xf>
    <xf numFmtId="0" fontId="56" fillId="0" borderId="15" xfId="0" applyFont="1" applyBorder="1" applyAlignment="1">
      <alignment horizontal="center" vertical="center"/>
    </xf>
    <xf numFmtId="0" fontId="0" fillId="0" borderId="11" xfId="0" applyFill="1" applyBorder="1" applyAlignment="1">
      <alignment vertical="center"/>
    </xf>
    <xf numFmtId="0" fontId="56" fillId="0" borderId="16" xfId="0" applyFont="1" applyBorder="1" applyAlignment="1">
      <alignment horizontal="center" vertical="center"/>
    </xf>
    <xf numFmtId="0" fontId="0" fillId="0" borderId="12" xfId="0" applyFill="1" applyBorder="1" applyAlignment="1">
      <alignment vertical="center"/>
    </xf>
    <xf numFmtId="0" fontId="0" fillId="0" borderId="10"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3" xfId="0" applyFill="1" applyBorder="1" applyAlignment="1">
      <alignment vertical="center"/>
    </xf>
    <xf numFmtId="0" fontId="0" fillId="0" borderId="13" xfId="0" applyFill="1" applyBorder="1" applyAlignment="1">
      <alignment horizontal="center" vertical="center"/>
    </xf>
    <xf numFmtId="0" fontId="56"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56" fillId="0" borderId="0" xfId="0" applyFont="1" applyBorder="1" applyAlignment="1">
      <alignment vertical="center" textRotation="255"/>
    </xf>
    <xf numFmtId="0" fontId="56" fillId="0" borderId="0" xfId="0" applyFont="1" applyFill="1" applyBorder="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textRotation="255"/>
    </xf>
    <xf numFmtId="0" fontId="0" fillId="0" borderId="0" xfId="0" applyAlignment="1" applyProtection="1">
      <alignment vertical="center"/>
      <protection hidden="1" locked="0"/>
    </xf>
    <xf numFmtId="0" fontId="0" fillId="0" borderId="0" xfId="0" applyAlignment="1" applyProtection="1">
      <alignment horizontal="center" vertical="center"/>
      <protection hidden="1" locked="0"/>
    </xf>
    <xf numFmtId="0" fontId="59" fillId="0" borderId="0" xfId="0" applyFont="1" applyBorder="1" applyAlignment="1" applyProtection="1">
      <alignment vertical="center"/>
      <protection hidden="1" locked="0"/>
    </xf>
    <xf numFmtId="0" fontId="59" fillId="0" borderId="0" xfId="0" applyFont="1" applyAlignment="1" applyProtection="1">
      <alignment vertical="center"/>
      <protection hidden="1" locked="0"/>
    </xf>
    <xf numFmtId="0" fontId="0" fillId="0" borderId="22" xfId="0" applyBorder="1" applyAlignment="1" applyProtection="1">
      <alignment vertical="center"/>
      <protection hidden="1" locked="0"/>
    </xf>
    <xf numFmtId="0" fontId="0" fillId="0" borderId="22" xfId="0" applyBorder="1" applyAlignment="1" applyProtection="1">
      <alignment horizontal="center" vertical="center"/>
      <protection hidden="1" locked="0"/>
    </xf>
    <xf numFmtId="0" fontId="0" fillId="0" borderId="23" xfId="0" applyBorder="1" applyAlignment="1" applyProtection="1">
      <alignment vertical="center"/>
      <protection hidden="1" locked="0"/>
    </xf>
    <xf numFmtId="0" fontId="0" fillId="0" borderId="0" xfId="0" applyBorder="1" applyAlignment="1" applyProtection="1">
      <alignment vertical="center"/>
      <protection hidden="1" locked="0"/>
    </xf>
    <xf numFmtId="0" fontId="0" fillId="0" borderId="0" xfId="0" applyBorder="1" applyAlignment="1" applyProtection="1">
      <alignment horizontal="center" vertical="center"/>
      <protection hidden="1" locked="0"/>
    </xf>
    <xf numFmtId="0" fontId="0" fillId="0" borderId="24" xfId="0" applyBorder="1" applyAlignment="1" applyProtection="1">
      <alignment vertical="center"/>
      <protection hidden="1" locked="0"/>
    </xf>
    <xf numFmtId="0" fontId="0" fillId="0" borderId="25" xfId="0" applyBorder="1" applyAlignment="1" applyProtection="1">
      <alignment vertical="center"/>
      <protection hidden="1" locked="0"/>
    </xf>
    <xf numFmtId="186" fontId="0" fillId="33" borderId="14" xfId="0" applyNumberFormat="1" applyFill="1" applyBorder="1" applyAlignment="1" applyProtection="1">
      <alignment horizontal="center" vertical="center"/>
      <protection hidden="1" locked="0"/>
    </xf>
    <xf numFmtId="0" fontId="0" fillId="0" borderId="14" xfId="0" applyBorder="1" applyAlignment="1" applyProtection="1">
      <alignment horizontal="center" vertical="center"/>
      <protection hidden="1" locked="0"/>
    </xf>
    <xf numFmtId="0" fontId="0" fillId="33" borderId="14" xfId="0" applyFill="1" applyBorder="1" applyAlignment="1" applyProtection="1">
      <alignment horizontal="center" vertical="center"/>
      <protection hidden="1" locked="0"/>
    </xf>
    <xf numFmtId="186" fontId="0" fillId="0" borderId="0" xfId="0" applyNumberFormat="1" applyBorder="1" applyAlignment="1" applyProtection="1">
      <alignment vertical="center"/>
      <protection hidden="1" locked="0"/>
    </xf>
    <xf numFmtId="0" fontId="0" fillId="33" borderId="11" xfId="0" applyFill="1" applyBorder="1" applyAlignment="1" applyProtection="1">
      <alignment vertical="center"/>
      <protection hidden="1" locked="0"/>
    </xf>
    <xf numFmtId="0" fontId="0" fillId="33" borderId="16" xfId="0" applyFill="1" applyBorder="1" applyAlignment="1" applyProtection="1">
      <alignment vertical="center"/>
      <protection hidden="1" locked="0"/>
    </xf>
    <xf numFmtId="0" fontId="0" fillId="33" borderId="20" xfId="0" applyFill="1" applyBorder="1" applyAlignment="1" applyProtection="1">
      <alignment vertical="center"/>
      <protection hidden="1" locked="0"/>
    </xf>
    <xf numFmtId="0" fontId="0" fillId="33" borderId="26" xfId="0" applyFill="1" applyBorder="1" applyAlignment="1" applyProtection="1">
      <alignment horizontal="center" vertical="center"/>
      <protection hidden="1" locked="0"/>
    </xf>
    <xf numFmtId="0" fontId="0" fillId="33" borderId="27" xfId="0" applyFill="1" applyBorder="1" applyAlignment="1" applyProtection="1">
      <alignment horizontal="center" vertical="center"/>
      <protection hidden="1" locked="0"/>
    </xf>
    <xf numFmtId="186" fontId="0" fillId="0" borderId="18" xfId="0" applyNumberFormat="1" applyBorder="1" applyAlignment="1" applyProtection="1">
      <alignment horizontal="center" vertical="center"/>
      <protection hidden="1" locked="0"/>
    </xf>
    <xf numFmtId="0" fontId="0" fillId="0" borderId="18" xfId="0" applyBorder="1" applyAlignment="1" applyProtection="1">
      <alignment vertical="center"/>
      <protection hidden="1" locked="0"/>
    </xf>
    <xf numFmtId="0" fontId="64" fillId="0" borderId="0" xfId="0" applyFont="1" applyBorder="1" applyAlignment="1" applyProtection="1">
      <alignment vertical="center"/>
      <protection hidden="1" locked="0"/>
    </xf>
    <xf numFmtId="0" fontId="64" fillId="0" borderId="0" xfId="0" applyFont="1" applyBorder="1" applyAlignment="1" applyProtection="1">
      <alignment vertical="center" wrapText="1"/>
      <protection hidden="1" locked="0"/>
    </xf>
    <xf numFmtId="0" fontId="0" fillId="0" borderId="28" xfId="0" applyBorder="1" applyAlignment="1" applyProtection="1">
      <alignment vertical="center"/>
      <protection hidden="1" locked="0"/>
    </xf>
    <xf numFmtId="0" fontId="0" fillId="0" borderId="29" xfId="0" applyBorder="1" applyAlignment="1" applyProtection="1">
      <alignment vertical="center"/>
      <protection hidden="1" locked="0"/>
    </xf>
    <xf numFmtId="0" fontId="0" fillId="0" borderId="29" xfId="0" applyBorder="1" applyAlignment="1" applyProtection="1">
      <alignment horizontal="center" vertical="center"/>
      <protection hidden="1" locked="0"/>
    </xf>
    <xf numFmtId="0" fontId="0" fillId="0" borderId="30" xfId="0" applyBorder="1" applyAlignment="1" applyProtection="1">
      <alignment vertical="center"/>
      <protection hidden="1" locked="0"/>
    </xf>
    <xf numFmtId="186" fontId="0" fillId="0" borderId="0" xfId="0" applyNumberFormat="1" applyAlignment="1" applyProtection="1">
      <alignment vertical="center"/>
      <protection hidden="1" locked="0"/>
    </xf>
    <xf numFmtId="0" fontId="64" fillId="0" borderId="0" xfId="0" applyFont="1" applyAlignment="1" applyProtection="1">
      <alignment vertical="center"/>
      <protection hidden="1" locked="0"/>
    </xf>
    <xf numFmtId="0" fontId="64" fillId="0" borderId="0" xfId="0" applyFont="1" applyAlignment="1" applyProtection="1">
      <alignment vertical="center" wrapText="1"/>
      <protection hidden="1" locked="0"/>
    </xf>
    <xf numFmtId="0" fontId="0" fillId="0" borderId="31" xfId="0" applyBorder="1" applyAlignment="1" applyProtection="1">
      <alignment vertical="center"/>
      <protection hidden="1" locked="0"/>
    </xf>
    <xf numFmtId="0" fontId="0" fillId="0" borderId="31" xfId="0" applyBorder="1" applyAlignment="1" applyProtection="1">
      <alignment horizontal="center" vertical="center"/>
      <protection hidden="1" locked="0"/>
    </xf>
    <xf numFmtId="0" fontId="0" fillId="0" borderId="14" xfId="0" applyBorder="1" applyAlignment="1" applyProtection="1">
      <alignment vertical="center"/>
      <protection hidden="1" locked="0"/>
    </xf>
    <xf numFmtId="0" fontId="0" fillId="39" borderId="14" xfId="0" applyFill="1" applyBorder="1" applyAlignment="1" applyProtection="1">
      <alignment horizontal="center" vertical="center" wrapText="1"/>
      <protection hidden="1" locked="0"/>
    </xf>
    <xf numFmtId="186" fontId="0" fillId="0" borderId="14" xfId="0" applyNumberFormat="1" applyBorder="1" applyAlignment="1" applyProtection="1">
      <alignment horizontal="center" vertical="center"/>
      <protection hidden="1" locked="0"/>
    </xf>
    <xf numFmtId="0" fontId="0" fillId="35" borderId="14" xfId="0" applyFill="1" applyBorder="1" applyAlignment="1" applyProtection="1">
      <alignment horizontal="center" vertical="center"/>
      <protection hidden="1" locked="0"/>
    </xf>
    <xf numFmtId="0" fontId="0" fillId="35" borderId="14" xfId="0" applyFill="1" applyBorder="1" applyAlignment="1" applyProtection="1">
      <alignment vertical="center"/>
      <protection hidden="1" locked="0"/>
    </xf>
    <xf numFmtId="186" fontId="0" fillId="35" borderId="14" xfId="0" applyNumberFormat="1" applyFill="1" applyBorder="1" applyAlignment="1" applyProtection="1">
      <alignment horizontal="center" vertical="center"/>
      <protection hidden="1" locked="0"/>
    </xf>
    <xf numFmtId="0" fontId="65" fillId="28" borderId="0" xfId="0" applyFont="1" applyFill="1" applyBorder="1" applyAlignment="1">
      <alignment horizontal="left" vertical="center"/>
    </xf>
    <xf numFmtId="0" fontId="7" fillId="28" borderId="0" xfId="0" applyFont="1" applyFill="1" applyBorder="1" applyAlignment="1">
      <alignment horizontal="left" vertical="center" wrapText="1"/>
    </xf>
    <xf numFmtId="0" fontId="60" fillId="28" borderId="0" xfId="0" applyFont="1" applyFill="1" applyBorder="1" applyAlignment="1">
      <alignment horizontal="left" vertical="center" wrapText="1"/>
    </xf>
    <xf numFmtId="0" fontId="61" fillId="36" borderId="11" xfId="0" applyFont="1" applyFill="1" applyBorder="1" applyAlignment="1">
      <alignment horizontal="left" vertical="center"/>
    </xf>
    <xf numFmtId="0" fontId="61" fillId="36" borderId="16" xfId="0" applyFont="1" applyFill="1" applyBorder="1" applyAlignment="1">
      <alignment horizontal="left" vertical="center"/>
    </xf>
    <xf numFmtId="0" fontId="0" fillId="38" borderId="11" xfId="0" applyFill="1" applyBorder="1" applyAlignment="1">
      <alignment horizontal="center" vertical="center"/>
    </xf>
    <xf numFmtId="0" fontId="0" fillId="38" borderId="20" xfId="0" applyFill="1" applyBorder="1" applyAlignment="1">
      <alignment horizontal="center" vertical="center"/>
    </xf>
    <xf numFmtId="0" fontId="65" fillId="28" borderId="11" xfId="0" applyFont="1" applyFill="1" applyBorder="1" applyAlignment="1">
      <alignment horizontal="left" vertical="center"/>
    </xf>
    <xf numFmtId="0" fontId="65" fillId="28" borderId="20" xfId="0" applyFont="1" applyFill="1" applyBorder="1" applyAlignment="1">
      <alignment horizontal="left" vertical="center"/>
    </xf>
    <xf numFmtId="0" fontId="60" fillId="36" borderId="12" xfId="0" applyFont="1" applyFill="1" applyBorder="1" applyAlignment="1">
      <alignment horizontal="center" vertical="center" wrapText="1"/>
    </xf>
    <xf numFmtId="0" fontId="60" fillId="36" borderId="0" xfId="0" applyFont="1" applyFill="1" applyBorder="1" applyAlignment="1">
      <alignment horizontal="center" vertical="center"/>
    </xf>
    <xf numFmtId="0" fontId="61" fillId="36" borderId="12" xfId="0" applyFont="1" applyFill="1" applyBorder="1" applyAlignment="1">
      <alignment horizontal="left" vertical="center"/>
    </xf>
    <xf numFmtId="0" fontId="61" fillId="36" borderId="0" xfId="0" applyFont="1" applyFill="1" applyBorder="1" applyAlignment="1">
      <alignment horizontal="left" vertical="center"/>
    </xf>
    <xf numFmtId="0" fontId="60" fillId="36" borderId="0" xfId="0" applyFont="1" applyFill="1" applyBorder="1" applyAlignment="1">
      <alignment horizontal="left" vertical="center" wrapText="1"/>
    </xf>
    <xf numFmtId="0" fontId="60" fillId="36" borderId="0" xfId="0" applyFont="1" applyFill="1" applyBorder="1" applyAlignment="1">
      <alignment horizontal="left" vertical="center"/>
    </xf>
    <xf numFmtId="0" fontId="60" fillId="28" borderId="32" xfId="0" applyFont="1" applyFill="1" applyBorder="1" applyAlignment="1">
      <alignment horizontal="left" vertical="center" wrapText="1"/>
    </xf>
    <xf numFmtId="0" fontId="60" fillId="28" borderId="33" xfId="0" applyFont="1" applyFill="1" applyBorder="1" applyAlignment="1">
      <alignment horizontal="left" vertical="center" wrapText="1"/>
    </xf>
    <xf numFmtId="0" fontId="0" fillId="0" borderId="32" xfId="0" applyBorder="1" applyAlignment="1" applyProtection="1">
      <alignment horizontal="left" vertical="center"/>
      <protection hidden="1" locked="0"/>
    </xf>
    <xf numFmtId="0" fontId="0" fillId="0" borderId="34" xfId="0" applyBorder="1" applyAlignment="1" applyProtection="1">
      <alignment horizontal="left" vertical="center"/>
      <protection hidden="1" locked="0"/>
    </xf>
    <xf numFmtId="0" fontId="0" fillId="0" borderId="33" xfId="0" applyBorder="1" applyAlignment="1" applyProtection="1">
      <alignment horizontal="left" vertical="center"/>
      <protection hidden="1" locked="0"/>
    </xf>
    <xf numFmtId="0" fontId="0" fillId="0" borderId="0" xfId="0" applyAlignment="1" applyProtection="1">
      <alignment horizontal="left" vertical="center"/>
      <protection hidden="1" locked="0"/>
    </xf>
    <xf numFmtId="0" fontId="0" fillId="0" borderId="14" xfId="0" applyBorder="1" applyAlignment="1" applyProtection="1">
      <alignment horizontal="left" vertical="center"/>
      <protection hidden="1" locked="0"/>
    </xf>
    <xf numFmtId="0" fontId="64" fillId="0" borderId="0" xfId="0" applyFont="1" applyBorder="1" applyAlignment="1" applyProtection="1">
      <alignment horizontal="left" vertical="center" wrapText="1"/>
      <protection hidden="1" locked="0"/>
    </xf>
    <xf numFmtId="0" fontId="0" fillId="33" borderId="35" xfId="0" applyFill="1" applyBorder="1" applyAlignment="1" applyProtection="1">
      <alignment horizontal="center" vertical="center"/>
      <protection hidden="1" locked="0"/>
    </xf>
    <xf numFmtId="0" fontId="0" fillId="33" borderId="36" xfId="0" applyFill="1" applyBorder="1" applyAlignment="1" applyProtection="1">
      <alignment horizontal="center" vertical="center"/>
      <protection hidden="1" locked="0"/>
    </xf>
    <xf numFmtId="0" fontId="64" fillId="0" borderId="0" xfId="0" applyFont="1" applyBorder="1" applyAlignment="1" applyProtection="1">
      <alignment horizontal="left" vertical="center"/>
      <protection hidden="1" locked="0"/>
    </xf>
    <xf numFmtId="0" fontId="66" fillId="0" borderId="37" xfId="0" applyFont="1" applyBorder="1" applyAlignment="1" applyProtection="1">
      <alignment horizontal="left" vertical="center"/>
      <protection hidden="1" locked="0"/>
    </xf>
    <xf numFmtId="0" fontId="66" fillId="0" borderId="22" xfId="0" applyFont="1" applyBorder="1" applyAlignment="1" applyProtection="1">
      <alignment horizontal="left" vertical="center"/>
      <protection hidden="1" locked="0"/>
    </xf>
    <xf numFmtId="0" fontId="66" fillId="0" borderId="25" xfId="0" applyFont="1" applyBorder="1" applyAlignment="1" applyProtection="1">
      <alignment horizontal="left" vertical="center"/>
      <protection hidden="1" locked="0"/>
    </xf>
    <xf numFmtId="0" fontId="66" fillId="0" borderId="0" xfId="0" applyFont="1" applyBorder="1" applyAlignment="1" applyProtection="1">
      <alignment horizontal="left" vertical="center"/>
      <protection hidden="1" locked="0"/>
    </xf>
    <xf numFmtId="0" fontId="67" fillId="0" borderId="0" xfId="0" applyFont="1" applyAlignment="1" applyProtection="1">
      <alignment horizontal="center" vertical="center"/>
      <protection hidden="1" locked="0"/>
    </xf>
    <xf numFmtId="0" fontId="0" fillId="0" borderId="0" xfId="0" applyBorder="1" applyAlignment="1" applyProtection="1">
      <alignment horizontal="left" vertical="center"/>
      <protection hidden="1" locked="0"/>
    </xf>
    <xf numFmtId="0" fontId="0" fillId="33" borderId="27" xfId="0" applyFill="1" applyBorder="1" applyAlignment="1" applyProtection="1">
      <alignment horizontal="center" vertical="center"/>
      <protection hidden="1" locked="0"/>
    </xf>
    <xf numFmtId="0" fontId="59" fillId="0" borderId="0" xfId="0" applyFont="1" applyAlignment="1" applyProtection="1">
      <alignment horizontal="left" vertical="center"/>
      <protection hidden="1" locked="0"/>
    </xf>
    <xf numFmtId="0" fontId="59" fillId="0" borderId="0" xfId="0" applyFont="1" applyAlignment="1" applyProtection="1">
      <alignment horizontal="left" vertical="center" wrapText="1"/>
      <protection hidden="1" locked="0"/>
    </xf>
    <xf numFmtId="0" fontId="65" fillId="0" borderId="0" xfId="0" applyFont="1" applyAlignment="1" applyProtection="1">
      <alignment horizontal="left" vertical="center"/>
      <protection hidden="1" locked="0"/>
    </xf>
    <xf numFmtId="0" fontId="67" fillId="0" borderId="15" xfId="0" applyFont="1" applyBorder="1" applyAlignment="1" applyProtection="1">
      <alignment horizontal="center" vertical="center"/>
      <protection hidden="1" locked="0"/>
    </xf>
    <xf numFmtId="0" fontId="0" fillId="39" borderId="32" xfId="0" applyFill="1" applyBorder="1" applyAlignment="1" applyProtection="1">
      <alignment horizontal="center" vertical="center" wrapText="1"/>
      <protection hidden="1" locked="0"/>
    </xf>
    <xf numFmtId="0" fontId="0" fillId="39" borderId="33" xfId="0" applyFill="1" applyBorder="1" applyAlignment="1" applyProtection="1">
      <alignment horizontal="center" vertical="center" wrapText="1"/>
      <protection hidden="1" locked="0"/>
    </xf>
    <xf numFmtId="0" fontId="0" fillId="39" borderId="13" xfId="0" applyFill="1" applyBorder="1" applyAlignment="1" applyProtection="1">
      <alignment horizontal="center" vertical="center"/>
      <protection hidden="1" locked="0"/>
    </xf>
    <xf numFmtId="0" fontId="0" fillId="39" borderId="18" xfId="0" applyFill="1" applyBorder="1" applyAlignment="1" applyProtection="1">
      <alignment horizontal="center" vertical="center"/>
      <protection hidden="1" locked="0"/>
    </xf>
    <xf numFmtId="0" fontId="68" fillId="0" borderId="0" xfId="0" applyFont="1" applyAlignment="1">
      <alignment horizontal="center" vertical="top" textRotation="255" wrapText="1"/>
    </xf>
    <xf numFmtId="0" fontId="67" fillId="0" borderId="0" xfId="0" applyFont="1" applyAlignment="1">
      <alignment horizontal="center" vertical="center"/>
    </xf>
    <xf numFmtId="0" fontId="56" fillId="0" borderId="0" xfId="0" applyFont="1" applyBorder="1" applyAlignment="1">
      <alignment horizontal="center" vertical="center" textRotation="255"/>
    </xf>
    <xf numFmtId="0" fontId="56" fillId="0" borderId="15" xfId="0" applyFont="1" applyBorder="1" applyAlignment="1">
      <alignment horizontal="center" vertical="center"/>
    </xf>
    <xf numFmtId="0" fontId="0" fillId="0" borderId="0" xfId="0" applyFont="1" applyBorder="1" applyAlignment="1">
      <alignment horizontal="center" vertical="center" textRotation="255"/>
    </xf>
    <xf numFmtId="0" fontId="0" fillId="33" borderId="32" xfId="0" applyFill="1" applyBorder="1" applyAlignment="1">
      <alignment horizontal="center" vertical="center"/>
    </xf>
    <xf numFmtId="0" fontId="0" fillId="33" borderId="34" xfId="0" applyFill="1" applyBorder="1" applyAlignment="1">
      <alignment horizontal="center" vertical="center"/>
    </xf>
    <xf numFmtId="0" fontId="0" fillId="33" borderId="33" xfId="0" applyFill="1" applyBorder="1" applyAlignment="1">
      <alignment horizontal="center" vertical="center"/>
    </xf>
  </cellXfs>
  <cellStyles count="12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10" xfId="72"/>
    <cellStyle name="標準 2 11" xfId="73"/>
    <cellStyle name="標準 2 12" xfId="74"/>
    <cellStyle name="標準 2 13" xfId="75"/>
    <cellStyle name="標準 2 14" xfId="76"/>
    <cellStyle name="標準 2 15" xfId="77"/>
    <cellStyle name="標準 2 16" xfId="78"/>
    <cellStyle name="標準 2 17" xfId="79"/>
    <cellStyle name="標準 2 18" xfId="80"/>
    <cellStyle name="標準 2 19" xfId="81"/>
    <cellStyle name="標準 2 2" xfId="82"/>
    <cellStyle name="標準 2 2 2" xfId="83"/>
    <cellStyle name="標準 2 2 3" xfId="84"/>
    <cellStyle name="標準 2 2 4" xfId="85"/>
    <cellStyle name="標準 2 2 5" xfId="86"/>
    <cellStyle name="標準 2 20" xfId="87"/>
    <cellStyle name="標準 2 21" xfId="88"/>
    <cellStyle name="標準 2 22" xfId="89"/>
    <cellStyle name="標準 2 23" xfId="90"/>
    <cellStyle name="標準 2 24" xfId="91"/>
    <cellStyle name="標準 2 25" xfId="92"/>
    <cellStyle name="標準 2 3" xfId="93"/>
    <cellStyle name="標準 2 4" xfId="94"/>
    <cellStyle name="標準 2 5" xfId="95"/>
    <cellStyle name="標準 2 6" xfId="96"/>
    <cellStyle name="標準 2 7" xfId="97"/>
    <cellStyle name="標準 2 8" xfId="98"/>
    <cellStyle name="標準 2 9" xfId="99"/>
    <cellStyle name="標準 20" xfId="100"/>
    <cellStyle name="標準 21" xfId="101"/>
    <cellStyle name="標準 22" xfId="102"/>
    <cellStyle name="標準 23" xfId="103"/>
    <cellStyle name="標準 24" xfId="104"/>
    <cellStyle name="標準 25" xfId="105"/>
    <cellStyle name="標準 26" xfId="106"/>
    <cellStyle name="標準 28" xfId="107"/>
    <cellStyle name="標準 29" xfId="108"/>
    <cellStyle name="標準 3" xfId="109"/>
    <cellStyle name="標準 3 10" xfId="110"/>
    <cellStyle name="標準 3 11" xfId="111"/>
    <cellStyle name="標準 3 2" xfId="112"/>
    <cellStyle name="標準 3 2 2" xfId="113"/>
    <cellStyle name="標準 3 3" xfId="114"/>
    <cellStyle name="標準 3 4" xfId="115"/>
    <cellStyle name="標準 3 5" xfId="116"/>
    <cellStyle name="標準 3 6" xfId="117"/>
    <cellStyle name="標準 3 7" xfId="118"/>
    <cellStyle name="標準 3 8" xfId="119"/>
    <cellStyle name="標準 3 9" xfId="120"/>
    <cellStyle name="標準 30" xfId="121"/>
    <cellStyle name="標準 31" xfId="122"/>
    <cellStyle name="標準 32" xfId="123"/>
    <cellStyle name="標準 33" xfId="124"/>
    <cellStyle name="標準 34" xfId="125"/>
    <cellStyle name="標準 35" xfId="126"/>
    <cellStyle name="標準 36" xfId="127"/>
    <cellStyle name="標準 37" xfId="128"/>
    <cellStyle name="標準 38" xfId="129"/>
    <cellStyle name="標準 39" xfId="130"/>
    <cellStyle name="標準 4" xfId="131"/>
    <cellStyle name="標準 4 2" xfId="132"/>
    <cellStyle name="標準 4 3" xfId="133"/>
    <cellStyle name="標準 5" xfId="134"/>
    <cellStyle name="標準 5 2" xfId="135"/>
    <cellStyle name="標準 5 3" xfId="136"/>
    <cellStyle name="標準 6" xfId="137"/>
    <cellStyle name="標準 7" xfId="138"/>
    <cellStyle name="標準 8" xfId="139"/>
    <cellStyle name="標準 9" xfId="140"/>
    <cellStyle name="良い" xfId="141"/>
  </cellStyles>
  <dxfs count="5">
    <dxf>
      <font>
        <color rgb="FFFF0000"/>
      </font>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5"/>
        </c:manualLayout>
      </c:layout>
      <c:barChart>
        <c:barDir val="col"/>
        <c:grouping val="clustered"/>
        <c:varyColors val="0"/>
        <c:ser>
          <c:idx val="0"/>
          <c:order val="0"/>
          <c:tx>
            <c:strRef>
              <c:f>'結果A【個人票】'!$E$35</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'結果A【個人票】'!$B$36:$B$36</c:f>
              <c:strCache/>
            </c:strRef>
          </c:cat>
          <c:val>
            <c:numRef>
              <c:f>'結果A【個人票】'!$E$36:$E$36</c:f>
              <c:numCache/>
            </c:numRef>
          </c:val>
        </c:ser>
        <c:ser>
          <c:idx val="1"/>
          <c:order val="1"/>
          <c:tx>
            <c:strRef>
              <c:f>'結果A【個人票】'!$F$35</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'結果A【個人票】'!$B$36:$B$36</c:f>
              <c:strCache/>
            </c:strRef>
          </c:cat>
          <c:val>
            <c:numRef>
              <c:f>'結果A【個人票】'!$F$36:$F$36</c:f>
              <c:numCache/>
            </c:numRef>
          </c:val>
        </c:ser>
        <c:axId val="59926837"/>
        <c:axId val="2470622"/>
      </c:barChart>
      <c:catAx>
        <c:axId val="59926837"/>
        <c:scaling>
          <c:orientation val="minMax"/>
        </c:scaling>
        <c:axPos val="b"/>
        <c:delete val="0"/>
        <c:numFmt formatCode="General" sourceLinked="1"/>
        <c:majorTickMark val="out"/>
        <c:minorTickMark val="none"/>
        <c:tickLblPos val="nextTo"/>
        <c:spPr>
          <a:ln w="3175">
            <a:solidFill>
              <a:srgbClr val="808080"/>
            </a:solidFill>
          </a:ln>
        </c:spPr>
        <c:crossAx val="2470622"/>
        <c:crosses val="autoZero"/>
        <c:auto val="1"/>
        <c:lblOffset val="100"/>
        <c:tickLblSkip val="1"/>
        <c:noMultiLvlLbl val="0"/>
      </c:catAx>
      <c:valAx>
        <c:axId val="247062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9926837"/>
        <c:crossesAt val="1"/>
        <c:crossBetween val="between"/>
        <c:dispUnits/>
        <c:majorUnit val="10"/>
        <c:minorUnit val="5"/>
      </c:valAx>
      <c:spPr>
        <a:solidFill>
          <a:srgbClr val="FFFFFF"/>
        </a:solidFill>
        <a:ln w="12700">
          <a:solidFill>
            <a:srgbClr val="808080"/>
          </a:solidFill>
        </a:ln>
      </c:spPr>
    </c:plotArea>
    <c:legend>
      <c:legendPos val="l"/>
      <c:layout>
        <c:manualLayout>
          <c:xMode val="edge"/>
          <c:yMode val="edge"/>
          <c:x val="0.01375"/>
          <c:y val="0.3755"/>
          <c:w val="0.2545"/>
          <c:h val="0.22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25"/>
          <c:y val="-0.00675"/>
          <c:w val="0.64925"/>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'結果A【個人票】'!$B$162:$B$162</c:f>
              <c:strCache/>
            </c:strRef>
          </c:cat>
          <c:val>
            <c:numRef>
              <c:f>'結果A【個人票】'!$E$162:$E$162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'結果A【個人票】'!$B$162:$B$162</c:f>
              <c:strCache/>
            </c:strRef>
          </c:cat>
          <c:val>
            <c:numRef>
              <c:f>'結果A【個人票】'!$F$162:$F$162</c:f>
              <c:numCache/>
            </c:numRef>
          </c:val>
        </c:ser>
        <c:axId val="56498975"/>
        <c:axId val="38728728"/>
      </c:barChart>
      <c:catAx>
        <c:axId val="56498975"/>
        <c:scaling>
          <c:orientation val="minMax"/>
        </c:scaling>
        <c:axPos val="b"/>
        <c:delete val="0"/>
        <c:numFmt formatCode="General" sourceLinked="1"/>
        <c:majorTickMark val="out"/>
        <c:minorTickMark val="none"/>
        <c:tickLblPos val="nextTo"/>
        <c:spPr>
          <a:ln w="3175">
            <a:solidFill>
              <a:srgbClr val="808080"/>
            </a:solidFill>
          </a:ln>
        </c:spPr>
        <c:crossAx val="38728728"/>
        <c:crosses val="autoZero"/>
        <c:auto val="1"/>
        <c:lblOffset val="100"/>
        <c:tickLblSkip val="1"/>
        <c:noMultiLvlLbl val="0"/>
      </c:catAx>
      <c:valAx>
        <c:axId val="3872872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649897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5"/>
          <c:y val="0.375"/>
          <c:w val="0.253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25"/>
          <c:y val="-0.00675"/>
          <c:w val="0.64925"/>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'結果A【個人票】'!$B$176:$B$176</c:f>
              <c:strCache/>
            </c:strRef>
          </c:cat>
          <c:val>
            <c:numRef>
              <c:f>'結果A【個人票】'!$E$176:$E$176</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'結果A【個人票】'!$B$176:$B$176</c:f>
              <c:strCache/>
            </c:strRef>
          </c:cat>
          <c:val>
            <c:numRef>
              <c:f>'結果A【個人票】'!$F$176:$F$176</c:f>
              <c:numCache/>
            </c:numRef>
          </c:val>
        </c:ser>
        <c:axId val="13014233"/>
        <c:axId val="50019234"/>
      </c:barChart>
      <c:catAx>
        <c:axId val="13014233"/>
        <c:scaling>
          <c:orientation val="minMax"/>
        </c:scaling>
        <c:axPos val="b"/>
        <c:delete val="0"/>
        <c:numFmt formatCode="General" sourceLinked="1"/>
        <c:majorTickMark val="out"/>
        <c:minorTickMark val="none"/>
        <c:tickLblPos val="nextTo"/>
        <c:spPr>
          <a:ln w="3175">
            <a:solidFill>
              <a:srgbClr val="808080"/>
            </a:solidFill>
          </a:ln>
        </c:spPr>
        <c:crossAx val="50019234"/>
        <c:crosses val="autoZero"/>
        <c:auto val="1"/>
        <c:lblOffset val="100"/>
        <c:tickLblSkip val="1"/>
        <c:noMultiLvlLbl val="0"/>
      </c:catAx>
      <c:valAx>
        <c:axId val="5001923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301423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5"/>
          <c:y val="0.375"/>
          <c:w val="0.253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'結果A【個人票】'!$B$190:$B$190</c:f>
              <c:strCache/>
            </c:strRef>
          </c:cat>
          <c:val>
            <c:numRef>
              <c:f>'結果A【個人票】'!$E$190:$E$190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'結果A【個人票】'!$B$190:$B$190</c:f>
              <c:strCache/>
            </c:strRef>
          </c:cat>
          <c:val>
            <c:numRef>
              <c:f>'結果A【個人票】'!$F$190:$F$190</c:f>
              <c:numCache/>
            </c:numRef>
          </c:val>
        </c:ser>
        <c:axId val="47519923"/>
        <c:axId val="25026124"/>
      </c:barChart>
      <c:catAx>
        <c:axId val="47519923"/>
        <c:scaling>
          <c:orientation val="minMax"/>
        </c:scaling>
        <c:axPos val="b"/>
        <c:delete val="0"/>
        <c:numFmt formatCode="General" sourceLinked="1"/>
        <c:majorTickMark val="out"/>
        <c:minorTickMark val="none"/>
        <c:tickLblPos val="nextTo"/>
        <c:spPr>
          <a:ln w="3175">
            <a:solidFill>
              <a:srgbClr val="808080"/>
            </a:solidFill>
          </a:ln>
        </c:spPr>
        <c:crossAx val="25026124"/>
        <c:crosses val="autoZero"/>
        <c:auto val="1"/>
        <c:lblOffset val="100"/>
        <c:tickLblSkip val="1"/>
        <c:noMultiLvlLbl val="0"/>
      </c:catAx>
      <c:valAx>
        <c:axId val="2502612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751992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'結果A【個人票】'!$B$204:$B$204</c:f>
              <c:strCache/>
            </c:strRef>
          </c:cat>
          <c:val>
            <c:numRef>
              <c:f>'結果A【個人票】'!$E$204:$E$204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'結果A【個人票】'!$B$204:$B$204</c:f>
              <c:strCache/>
            </c:strRef>
          </c:cat>
          <c:val>
            <c:numRef>
              <c:f>'結果A【個人票】'!$F$204:$F$204</c:f>
              <c:numCache/>
            </c:numRef>
          </c:val>
        </c:ser>
        <c:axId val="23908525"/>
        <c:axId val="13850134"/>
      </c:barChart>
      <c:catAx>
        <c:axId val="23908525"/>
        <c:scaling>
          <c:orientation val="minMax"/>
        </c:scaling>
        <c:axPos val="b"/>
        <c:delete val="0"/>
        <c:numFmt formatCode="General" sourceLinked="1"/>
        <c:majorTickMark val="out"/>
        <c:minorTickMark val="none"/>
        <c:tickLblPos val="nextTo"/>
        <c:spPr>
          <a:ln w="3175">
            <a:solidFill>
              <a:srgbClr val="808080"/>
            </a:solidFill>
          </a:ln>
        </c:spPr>
        <c:crossAx val="13850134"/>
        <c:crosses val="autoZero"/>
        <c:auto val="1"/>
        <c:lblOffset val="100"/>
        <c:tickLblSkip val="1"/>
        <c:noMultiLvlLbl val="0"/>
      </c:catAx>
      <c:valAx>
        <c:axId val="1385013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390852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'結果A【個人票】'!$B$218:$B$218</c:f>
              <c:strCache/>
            </c:strRef>
          </c:cat>
          <c:val>
            <c:numRef>
              <c:f>'結果A【個人票】'!$E$218:$E$218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'結果A【個人票】'!$B$218:$B$218</c:f>
              <c:strCache/>
            </c:strRef>
          </c:cat>
          <c:val>
            <c:numRef>
              <c:f>'結果A【個人票】'!$F$218:$F$218</c:f>
              <c:numCache/>
            </c:numRef>
          </c:val>
        </c:ser>
        <c:axId val="57542343"/>
        <c:axId val="48119040"/>
      </c:barChart>
      <c:catAx>
        <c:axId val="57542343"/>
        <c:scaling>
          <c:orientation val="minMax"/>
        </c:scaling>
        <c:axPos val="b"/>
        <c:delete val="0"/>
        <c:numFmt formatCode="General" sourceLinked="1"/>
        <c:majorTickMark val="out"/>
        <c:minorTickMark val="none"/>
        <c:tickLblPos val="nextTo"/>
        <c:spPr>
          <a:ln w="3175">
            <a:solidFill>
              <a:srgbClr val="808080"/>
            </a:solidFill>
          </a:ln>
        </c:spPr>
        <c:crossAx val="48119040"/>
        <c:crosses val="autoZero"/>
        <c:auto val="1"/>
        <c:lblOffset val="100"/>
        <c:tickLblSkip val="1"/>
        <c:noMultiLvlLbl val="0"/>
      </c:catAx>
      <c:valAx>
        <c:axId val="4811904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754234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25"/>
          <c:y val="-0.00675"/>
          <c:w val="0.64925"/>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'結果A【個人票】'!$B$232:$B$232</c:f>
              <c:strCache/>
            </c:strRef>
          </c:cat>
          <c:val>
            <c:numRef>
              <c:f>'結果A【個人票】'!$E$232:$E$232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'結果A【個人票】'!$B$232:$B$232</c:f>
              <c:strCache/>
            </c:strRef>
          </c:cat>
          <c:val>
            <c:numRef>
              <c:f>'結果A【個人票】'!$F$232:$F$232</c:f>
              <c:numCache/>
            </c:numRef>
          </c:val>
        </c:ser>
        <c:axId val="30418177"/>
        <c:axId val="5328138"/>
      </c:barChart>
      <c:catAx>
        <c:axId val="30418177"/>
        <c:scaling>
          <c:orientation val="minMax"/>
        </c:scaling>
        <c:axPos val="b"/>
        <c:delete val="0"/>
        <c:numFmt formatCode="General" sourceLinked="1"/>
        <c:majorTickMark val="out"/>
        <c:minorTickMark val="none"/>
        <c:tickLblPos val="nextTo"/>
        <c:spPr>
          <a:ln w="3175">
            <a:solidFill>
              <a:srgbClr val="808080"/>
            </a:solidFill>
          </a:ln>
        </c:spPr>
        <c:crossAx val="5328138"/>
        <c:crosses val="autoZero"/>
        <c:auto val="1"/>
        <c:lblOffset val="100"/>
        <c:tickLblSkip val="1"/>
        <c:noMultiLvlLbl val="0"/>
      </c:catAx>
      <c:valAx>
        <c:axId val="532813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0418177"/>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5"/>
          <c:y val="0.375"/>
          <c:w val="0.253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'結果A【個人票】'!$B$246:$B$246</c:f>
              <c:strCache/>
            </c:strRef>
          </c:cat>
          <c:val>
            <c:numRef>
              <c:f>'結果A【個人票】'!$E$246:$E$246</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'結果A【個人票】'!$B$246:$B$246</c:f>
              <c:strCache/>
            </c:strRef>
          </c:cat>
          <c:val>
            <c:numRef>
              <c:f>'結果A【個人票】'!$F$246:$F$246</c:f>
              <c:numCache/>
            </c:numRef>
          </c:val>
        </c:ser>
        <c:axId val="47953243"/>
        <c:axId val="28926004"/>
      </c:barChart>
      <c:catAx>
        <c:axId val="47953243"/>
        <c:scaling>
          <c:orientation val="minMax"/>
        </c:scaling>
        <c:axPos val="b"/>
        <c:delete val="0"/>
        <c:numFmt formatCode="General" sourceLinked="1"/>
        <c:majorTickMark val="out"/>
        <c:minorTickMark val="none"/>
        <c:tickLblPos val="nextTo"/>
        <c:spPr>
          <a:ln w="3175">
            <a:solidFill>
              <a:srgbClr val="808080"/>
            </a:solidFill>
          </a:ln>
        </c:spPr>
        <c:crossAx val="28926004"/>
        <c:crosses val="autoZero"/>
        <c:auto val="1"/>
        <c:lblOffset val="100"/>
        <c:tickLblSkip val="1"/>
        <c:noMultiLvlLbl val="0"/>
      </c:catAx>
      <c:valAx>
        <c:axId val="2892600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795324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025"/>
          <c:y val="-0.00675"/>
          <c:w val="0.646"/>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'結果A【個人票】'!$B$260:$B$260</c:f>
              <c:strCache/>
            </c:strRef>
          </c:cat>
          <c:val>
            <c:numRef>
              <c:f>'結果A【個人票】'!$E$260:$E$260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'結果A【個人票】'!$B$260:$B$260</c:f>
              <c:strCache/>
            </c:strRef>
          </c:cat>
          <c:val>
            <c:numRef>
              <c:f>'結果A【個人票】'!$F$260:$F$260</c:f>
              <c:numCache/>
            </c:numRef>
          </c:val>
        </c:ser>
        <c:axId val="59007445"/>
        <c:axId val="61304958"/>
      </c:barChart>
      <c:catAx>
        <c:axId val="59007445"/>
        <c:scaling>
          <c:orientation val="minMax"/>
        </c:scaling>
        <c:axPos val="b"/>
        <c:delete val="0"/>
        <c:numFmt formatCode="General" sourceLinked="1"/>
        <c:majorTickMark val="out"/>
        <c:minorTickMark val="none"/>
        <c:tickLblPos val="nextTo"/>
        <c:spPr>
          <a:ln w="3175">
            <a:solidFill>
              <a:srgbClr val="808080"/>
            </a:solidFill>
          </a:ln>
        </c:spPr>
        <c:crossAx val="61304958"/>
        <c:crosses val="autoZero"/>
        <c:auto val="1"/>
        <c:lblOffset val="100"/>
        <c:tickLblSkip val="1"/>
        <c:noMultiLvlLbl val="0"/>
      </c:catAx>
      <c:valAx>
        <c:axId val="6130495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900744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57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25"/>
          <c:y val="-0.00675"/>
          <c:w val="0.64925"/>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'結果A【個人票】'!$B$274:$B$274</c:f>
              <c:strCache/>
            </c:strRef>
          </c:cat>
          <c:val>
            <c:numRef>
              <c:f>'結果A【個人票】'!$E$274:$E$274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'結果A【個人票】'!$B$274:$B$274</c:f>
              <c:strCache/>
            </c:strRef>
          </c:cat>
          <c:val>
            <c:numRef>
              <c:f>'結果A【個人票】'!$F$274:$F$274</c:f>
              <c:numCache/>
            </c:numRef>
          </c:val>
        </c:ser>
        <c:axId val="14873711"/>
        <c:axId val="66754536"/>
      </c:barChart>
      <c:catAx>
        <c:axId val="14873711"/>
        <c:scaling>
          <c:orientation val="minMax"/>
        </c:scaling>
        <c:axPos val="b"/>
        <c:delete val="0"/>
        <c:numFmt formatCode="General" sourceLinked="1"/>
        <c:majorTickMark val="out"/>
        <c:minorTickMark val="none"/>
        <c:tickLblPos val="nextTo"/>
        <c:spPr>
          <a:ln w="3175">
            <a:solidFill>
              <a:srgbClr val="808080"/>
            </a:solidFill>
          </a:ln>
        </c:spPr>
        <c:crossAx val="66754536"/>
        <c:crosses val="autoZero"/>
        <c:auto val="1"/>
        <c:lblOffset val="100"/>
        <c:tickLblSkip val="1"/>
        <c:noMultiLvlLbl val="0"/>
      </c:catAx>
      <c:valAx>
        <c:axId val="66754536"/>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4873711"/>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5"/>
          <c:y val="0.375"/>
          <c:w val="0.253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'結果A【個人票】'!$B$288:$B$288</c:f>
              <c:strCache/>
            </c:strRef>
          </c:cat>
          <c:val>
            <c:numRef>
              <c:f>'結果A【個人票】'!$E$288:$E$288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'結果A【個人票】'!$B$288:$B$288</c:f>
              <c:strCache/>
            </c:strRef>
          </c:cat>
          <c:val>
            <c:numRef>
              <c:f>'結果A【個人票】'!$F$288:$F$288</c:f>
              <c:numCache/>
            </c:numRef>
          </c:val>
        </c:ser>
        <c:axId val="63919913"/>
        <c:axId val="38408306"/>
      </c:barChart>
      <c:catAx>
        <c:axId val="63919913"/>
        <c:scaling>
          <c:orientation val="minMax"/>
        </c:scaling>
        <c:axPos val="b"/>
        <c:delete val="0"/>
        <c:numFmt formatCode="General" sourceLinked="1"/>
        <c:majorTickMark val="out"/>
        <c:minorTickMark val="none"/>
        <c:tickLblPos val="nextTo"/>
        <c:spPr>
          <a:ln w="3175">
            <a:solidFill>
              <a:srgbClr val="808080"/>
            </a:solidFill>
          </a:ln>
        </c:spPr>
        <c:crossAx val="38408306"/>
        <c:crosses val="autoZero"/>
        <c:auto val="1"/>
        <c:lblOffset val="100"/>
        <c:tickLblSkip val="1"/>
        <c:noMultiLvlLbl val="0"/>
      </c:catAx>
      <c:valAx>
        <c:axId val="38408306"/>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391991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'結果A【個人票】'!$B$50:$B$50</c:f>
              <c:strCache/>
            </c:strRef>
          </c:cat>
          <c:val>
            <c:numRef>
              <c:f>'結果A【個人票】'!$E$50:$E$50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'結果A【個人票】'!$B$50:$B$50</c:f>
              <c:strCache/>
            </c:strRef>
          </c:cat>
          <c:val>
            <c:numRef>
              <c:f>'結果A【個人票】'!$F$50:$F$50</c:f>
              <c:numCache/>
            </c:numRef>
          </c:val>
        </c:ser>
        <c:axId val="22235599"/>
        <c:axId val="65902664"/>
      </c:barChart>
      <c:catAx>
        <c:axId val="22235599"/>
        <c:scaling>
          <c:orientation val="minMax"/>
        </c:scaling>
        <c:axPos val="b"/>
        <c:delete val="0"/>
        <c:numFmt formatCode="General" sourceLinked="1"/>
        <c:majorTickMark val="out"/>
        <c:minorTickMark val="none"/>
        <c:tickLblPos val="nextTo"/>
        <c:spPr>
          <a:ln w="3175">
            <a:solidFill>
              <a:srgbClr val="808080"/>
            </a:solidFill>
          </a:ln>
        </c:spPr>
        <c:crossAx val="65902664"/>
        <c:crosses val="autoZero"/>
        <c:auto val="1"/>
        <c:lblOffset val="100"/>
        <c:tickLblSkip val="1"/>
        <c:noMultiLvlLbl val="0"/>
      </c:catAx>
      <c:valAx>
        <c:axId val="6590266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223559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5"/>
          <c:w val="0.2545"/>
          <c:h val="0.22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'結果A【個人票】'!$B$302:$B$302</c:f>
              <c:strCache/>
            </c:strRef>
          </c:cat>
          <c:val>
            <c:numRef>
              <c:f>'結果A【個人票】'!$E$302:$E$302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'結果A【個人票】'!$B$302:$B$302</c:f>
              <c:strCache/>
            </c:strRef>
          </c:cat>
          <c:val>
            <c:numRef>
              <c:f>'結果A【個人票】'!$F$302:$F$302</c:f>
              <c:numCache/>
            </c:numRef>
          </c:val>
        </c:ser>
        <c:axId val="10130435"/>
        <c:axId val="24065052"/>
      </c:barChart>
      <c:catAx>
        <c:axId val="10130435"/>
        <c:scaling>
          <c:orientation val="minMax"/>
        </c:scaling>
        <c:axPos val="b"/>
        <c:delete val="0"/>
        <c:numFmt formatCode="General" sourceLinked="1"/>
        <c:majorTickMark val="out"/>
        <c:minorTickMark val="none"/>
        <c:tickLblPos val="nextTo"/>
        <c:spPr>
          <a:ln w="3175">
            <a:solidFill>
              <a:srgbClr val="808080"/>
            </a:solidFill>
          </a:ln>
        </c:spPr>
        <c:crossAx val="24065052"/>
        <c:crosses val="autoZero"/>
        <c:auto val="1"/>
        <c:lblOffset val="100"/>
        <c:tickLblSkip val="1"/>
        <c:noMultiLvlLbl val="0"/>
      </c:catAx>
      <c:valAx>
        <c:axId val="2406505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013043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25"/>
          <c:y val="-0.00675"/>
          <c:w val="0.64925"/>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'結果A【個人票】'!$B$316:$B$316</c:f>
              <c:strCache/>
            </c:strRef>
          </c:cat>
          <c:val>
            <c:numRef>
              <c:f>'結果A【個人票】'!$E$316:$E$316</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'結果A【個人票】'!$B$316:$B$316</c:f>
              <c:strCache/>
            </c:strRef>
          </c:cat>
          <c:val>
            <c:numRef>
              <c:f>'結果A【個人票】'!$F$316:$F$316</c:f>
              <c:numCache/>
            </c:numRef>
          </c:val>
        </c:ser>
        <c:axId val="15258877"/>
        <c:axId val="3112166"/>
      </c:barChart>
      <c:catAx>
        <c:axId val="15258877"/>
        <c:scaling>
          <c:orientation val="minMax"/>
        </c:scaling>
        <c:axPos val="b"/>
        <c:delete val="0"/>
        <c:numFmt formatCode="General" sourceLinked="1"/>
        <c:majorTickMark val="out"/>
        <c:minorTickMark val="none"/>
        <c:tickLblPos val="nextTo"/>
        <c:spPr>
          <a:ln w="3175">
            <a:solidFill>
              <a:srgbClr val="808080"/>
            </a:solidFill>
          </a:ln>
        </c:spPr>
        <c:crossAx val="3112166"/>
        <c:crosses val="autoZero"/>
        <c:auto val="1"/>
        <c:lblOffset val="100"/>
        <c:tickLblSkip val="1"/>
        <c:noMultiLvlLbl val="0"/>
      </c:catAx>
      <c:valAx>
        <c:axId val="3112166"/>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5258877"/>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5"/>
          <c:y val="0.375"/>
          <c:w val="0.253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'結果A【個人票】'!$B$330:$B$330</c:f>
              <c:strCache/>
            </c:strRef>
          </c:cat>
          <c:val>
            <c:numRef>
              <c:f>'結果A【個人票】'!$E$330:$E$330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'結果A【個人票】'!$B$330:$B$330</c:f>
              <c:strCache/>
            </c:strRef>
          </c:cat>
          <c:val>
            <c:numRef>
              <c:f>'結果A【個人票】'!$F$330:$F$330</c:f>
              <c:numCache/>
            </c:numRef>
          </c:val>
        </c:ser>
        <c:axId val="28009495"/>
        <c:axId val="50758864"/>
      </c:barChart>
      <c:catAx>
        <c:axId val="28009495"/>
        <c:scaling>
          <c:orientation val="minMax"/>
        </c:scaling>
        <c:axPos val="b"/>
        <c:delete val="0"/>
        <c:numFmt formatCode="General" sourceLinked="1"/>
        <c:majorTickMark val="out"/>
        <c:minorTickMark val="none"/>
        <c:tickLblPos val="nextTo"/>
        <c:spPr>
          <a:ln w="3175">
            <a:solidFill>
              <a:srgbClr val="808080"/>
            </a:solidFill>
          </a:ln>
        </c:spPr>
        <c:crossAx val="50758864"/>
        <c:crosses val="autoZero"/>
        <c:auto val="1"/>
        <c:lblOffset val="100"/>
        <c:tickLblSkip val="1"/>
        <c:noMultiLvlLbl val="0"/>
      </c:catAx>
      <c:valAx>
        <c:axId val="5075886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800949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'結果A【個人票】'!$B$344:$B$344</c:f>
              <c:strCache/>
            </c:strRef>
          </c:cat>
          <c:val>
            <c:numRef>
              <c:f>'結果A【個人票】'!$E$344:$E$344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'結果A【個人票】'!$B$344:$B$344</c:f>
              <c:strCache/>
            </c:strRef>
          </c:cat>
          <c:val>
            <c:numRef>
              <c:f>'結果A【個人票】'!$F$344:$F$344</c:f>
              <c:numCache/>
            </c:numRef>
          </c:val>
        </c:ser>
        <c:axId val="54176593"/>
        <c:axId val="17827290"/>
      </c:barChart>
      <c:catAx>
        <c:axId val="54176593"/>
        <c:scaling>
          <c:orientation val="minMax"/>
        </c:scaling>
        <c:axPos val="b"/>
        <c:delete val="0"/>
        <c:numFmt formatCode="General" sourceLinked="1"/>
        <c:majorTickMark val="out"/>
        <c:minorTickMark val="none"/>
        <c:tickLblPos val="nextTo"/>
        <c:spPr>
          <a:ln w="3175">
            <a:solidFill>
              <a:srgbClr val="808080"/>
            </a:solidFill>
          </a:ln>
        </c:spPr>
        <c:crossAx val="17827290"/>
        <c:crosses val="autoZero"/>
        <c:auto val="1"/>
        <c:lblOffset val="100"/>
        <c:tickLblSkip val="1"/>
        <c:noMultiLvlLbl val="0"/>
      </c:catAx>
      <c:valAx>
        <c:axId val="1782729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417659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'結果A【個人票】'!$B$358:$B$358</c:f>
              <c:strCache/>
            </c:strRef>
          </c:cat>
          <c:val>
            <c:numRef>
              <c:f>'結果A【個人票】'!$E$358:$E$358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'結果A【個人票】'!$B$358:$B$358</c:f>
              <c:strCache/>
            </c:strRef>
          </c:cat>
          <c:val>
            <c:numRef>
              <c:f>'結果A【個人票】'!$F$358:$F$358</c:f>
              <c:numCache/>
            </c:numRef>
          </c:val>
        </c:ser>
        <c:axId val="26227883"/>
        <c:axId val="34724356"/>
      </c:barChart>
      <c:catAx>
        <c:axId val="26227883"/>
        <c:scaling>
          <c:orientation val="minMax"/>
        </c:scaling>
        <c:axPos val="b"/>
        <c:delete val="0"/>
        <c:numFmt formatCode="General" sourceLinked="1"/>
        <c:majorTickMark val="out"/>
        <c:minorTickMark val="none"/>
        <c:tickLblPos val="nextTo"/>
        <c:spPr>
          <a:ln w="3175">
            <a:solidFill>
              <a:srgbClr val="808080"/>
            </a:solidFill>
          </a:ln>
        </c:spPr>
        <c:crossAx val="34724356"/>
        <c:crosses val="autoZero"/>
        <c:auto val="1"/>
        <c:lblOffset val="100"/>
        <c:tickLblSkip val="1"/>
        <c:noMultiLvlLbl val="0"/>
      </c:catAx>
      <c:valAx>
        <c:axId val="34724356"/>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622788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'結果A【個人票】'!$B$372:$B$372</c:f>
              <c:strCache/>
            </c:strRef>
          </c:cat>
          <c:val>
            <c:numRef>
              <c:f>'結果A【個人票】'!$E$372:$E$372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'結果A【個人票】'!$B$372:$B$372</c:f>
              <c:strCache/>
            </c:strRef>
          </c:cat>
          <c:val>
            <c:numRef>
              <c:f>'結果A【個人票】'!$F$372:$F$372</c:f>
              <c:numCache/>
            </c:numRef>
          </c:val>
        </c:ser>
        <c:axId val="44083749"/>
        <c:axId val="61209422"/>
      </c:barChart>
      <c:catAx>
        <c:axId val="44083749"/>
        <c:scaling>
          <c:orientation val="minMax"/>
        </c:scaling>
        <c:axPos val="b"/>
        <c:delete val="0"/>
        <c:numFmt formatCode="General" sourceLinked="1"/>
        <c:majorTickMark val="out"/>
        <c:minorTickMark val="none"/>
        <c:tickLblPos val="nextTo"/>
        <c:spPr>
          <a:ln w="3175">
            <a:solidFill>
              <a:srgbClr val="808080"/>
            </a:solidFill>
          </a:ln>
        </c:spPr>
        <c:crossAx val="61209422"/>
        <c:crosses val="autoZero"/>
        <c:auto val="1"/>
        <c:lblOffset val="100"/>
        <c:tickLblSkip val="1"/>
        <c:noMultiLvlLbl val="0"/>
      </c:catAx>
      <c:valAx>
        <c:axId val="6120942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408374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'結果A【個人票】'!$B$386:$B$386</c:f>
              <c:strCache/>
            </c:strRef>
          </c:cat>
          <c:val>
            <c:numRef>
              <c:f>'結果A【個人票】'!$E$386:$E$386</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'結果A【個人票】'!$B$386:$B$386</c:f>
              <c:strCache/>
            </c:strRef>
          </c:cat>
          <c:val>
            <c:numRef>
              <c:f>'結果A【個人票】'!$F$386:$F$386</c:f>
              <c:numCache/>
            </c:numRef>
          </c:val>
        </c:ser>
        <c:axId val="14013887"/>
        <c:axId val="59016120"/>
      </c:barChart>
      <c:catAx>
        <c:axId val="14013887"/>
        <c:scaling>
          <c:orientation val="minMax"/>
        </c:scaling>
        <c:axPos val="b"/>
        <c:delete val="0"/>
        <c:numFmt formatCode="General" sourceLinked="1"/>
        <c:majorTickMark val="out"/>
        <c:minorTickMark val="none"/>
        <c:tickLblPos val="nextTo"/>
        <c:spPr>
          <a:ln w="3175">
            <a:solidFill>
              <a:srgbClr val="808080"/>
            </a:solidFill>
          </a:ln>
        </c:spPr>
        <c:crossAx val="59016120"/>
        <c:crosses val="autoZero"/>
        <c:auto val="1"/>
        <c:lblOffset val="100"/>
        <c:tickLblSkip val="1"/>
        <c:noMultiLvlLbl val="0"/>
      </c:catAx>
      <c:valAx>
        <c:axId val="5901612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4013887"/>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'結果A【個人票】'!$B$400:$B$400</c:f>
              <c:strCache/>
            </c:strRef>
          </c:cat>
          <c:val>
            <c:numRef>
              <c:f>'結果A【個人票】'!$E$400:$E$400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'結果A【個人票】'!$B$400:$B$400</c:f>
              <c:strCache/>
            </c:strRef>
          </c:cat>
          <c:val>
            <c:numRef>
              <c:f>'結果A【個人票】'!$F$400:$F$400</c:f>
              <c:numCache/>
            </c:numRef>
          </c:val>
        </c:ser>
        <c:axId val="61383033"/>
        <c:axId val="15576386"/>
      </c:barChart>
      <c:catAx>
        <c:axId val="61383033"/>
        <c:scaling>
          <c:orientation val="minMax"/>
        </c:scaling>
        <c:axPos val="b"/>
        <c:delete val="0"/>
        <c:numFmt formatCode="General" sourceLinked="1"/>
        <c:majorTickMark val="out"/>
        <c:minorTickMark val="none"/>
        <c:tickLblPos val="nextTo"/>
        <c:spPr>
          <a:ln w="3175">
            <a:solidFill>
              <a:srgbClr val="808080"/>
            </a:solidFill>
          </a:ln>
        </c:spPr>
        <c:crossAx val="15576386"/>
        <c:crosses val="autoZero"/>
        <c:auto val="1"/>
        <c:lblOffset val="100"/>
        <c:tickLblSkip val="1"/>
        <c:noMultiLvlLbl val="0"/>
      </c:catAx>
      <c:valAx>
        <c:axId val="15576386"/>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138303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'結果A【個人票】'!$B$414:$B$414</c:f>
              <c:strCache/>
            </c:strRef>
          </c:cat>
          <c:val>
            <c:numRef>
              <c:f>'結果A【個人票】'!$E$414:$E$414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'結果A【個人票】'!$B$414:$B$414</c:f>
              <c:strCache/>
            </c:strRef>
          </c:cat>
          <c:val>
            <c:numRef>
              <c:f>'結果A【個人票】'!$F$414:$F$414</c:f>
              <c:numCache/>
            </c:numRef>
          </c:val>
        </c:ser>
        <c:axId val="5969747"/>
        <c:axId val="53727724"/>
      </c:barChart>
      <c:catAx>
        <c:axId val="5969747"/>
        <c:scaling>
          <c:orientation val="minMax"/>
        </c:scaling>
        <c:axPos val="b"/>
        <c:delete val="0"/>
        <c:numFmt formatCode="General" sourceLinked="1"/>
        <c:majorTickMark val="out"/>
        <c:minorTickMark val="none"/>
        <c:tickLblPos val="nextTo"/>
        <c:spPr>
          <a:ln w="3175">
            <a:solidFill>
              <a:srgbClr val="808080"/>
            </a:solidFill>
          </a:ln>
        </c:spPr>
        <c:crossAx val="53727724"/>
        <c:crosses val="autoZero"/>
        <c:auto val="1"/>
        <c:lblOffset val="100"/>
        <c:tickLblSkip val="1"/>
        <c:noMultiLvlLbl val="0"/>
      </c:catAx>
      <c:valAx>
        <c:axId val="5372772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969747"/>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'結果A【個人票】'!$B$428:$B$428</c:f>
              <c:strCache/>
            </c:strRef>
          </c:cat>
          <c:val>
            <c:numRef>
              <c:f>'結果A【個人票】'!$E$428:$E$428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'結果A【個人票】'!$B$428:$B$428</c:f>
              <c:strCache/>
            </c:strRef>
          </c:cat>
          <c:val>
            <c:numRef>
              <c:f>'結果A【個人票】'!$F$428:$F$428</c:f>
              <c:numCache/>
            </c:numRef>
          </c:val>
        </c:ser>
        <c:axId val="13787469"/>
        <c:axId val="56978358"/>
      </c:barChart>
      <c:catAx>
        <c:axId val="13787469"/>
        <c:scaling>
          <c:orientation val="minMax"/>
        </c:scaling>
        <c:axPos val="b"/>
        <c:delete val="0"/>
        <c:numFmt formatCode="General" sourceLinked="1"/>
        <c:majorTickMark val="out"/>
        <c:minorTickMark val="none"/>
        <c:tickLblPos val="nextTo"/>
        <c:spPr>
          <a:ln w="3175">
            <a:solidFill>
              <a:srgbClr val="808080"/>
            </a:solidFill>
          </a:ln>
        </c:spPr>
        <c:crossAx val="56978358"/>
        <c:crosses val="autoZero"/>
        <c:auto val="1"/>
        <c:lblOffset val="100"/>
        <c:tickLblSkip val="1"/>
        <c:noMultiLvlLbl val="0"/>
      </c:catAx>
      <c:valAx>
        <c:axId val="5697835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378746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025"/>
          <c:y val="-0.00675"/>
          <c:w val="0.646"/>
          <c:h val="0.988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'結果A【個人票】'!$B$64:$B$64</c:f>
              <c:strCache/>
            </c:strRef>
          </c:cat>
          <c:val>
            <c:numRef>
              <c:f>'結果A【個人票】'!$E$64:$E$64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'結果A【個人票】'!$B$64:$B$64</c:f>
              <c:strCache/>
            </c:strRef>
          </c:cat>
          <c:val>
            <c:numRef>
              <c:f>'結果A【個人票】'!$F$64:$F$64</c:f>
              <c:numCache/>
            </c:numRef>
          </c:val>
        </c:ser>
        <c:axId val="56253065"/>
        <c:axId val="36515538"/>
      </c:barChart>
      <c:catAx>
        <c:axId val="56253065"/>
        <c:scaling>
          <c:orientation val="minMax"/>
        </c:scaling>
        <c:axPos val="b"/>
        <c:delete val="0"/>
        <c:numFmt formatCode="General" sourceLinked="1"/>
        <c:majorTickMark val="out"/>
        <c:minorTickMark val="none"/>
        <c:tickLblPos val="nextTo"/>
        <c:spPr>
          <a:ln w="3175">
            <a:solidFill>
              <a:srgbClr val="808080"/>
            </a:solidFill>
          </a:ln>
        </c:spPr>
        <c:crossAx val="36515538"/>
        <c:crosses val="autoZero"/>
        <c:auto val="1"/>
        <c:lblOffset val="100"/>
        <c:tickLblSkip val="1"/>
        <c:noMultiLvlLbl val="0"/>
      </c:catAx>
      <c:valAx>
        <c:axId val="3651553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625306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45"/>
          <c:w val="0.25575"/>
          <c:h val="0.231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'結果A【個人票】'!$B$442:$B$442</c:f>
              <c:strCache/>
            </c:strRef>
          </c:cat>
          <c:val>
            <c:numRef>
              <c:f>'結果A【個人票】'!$E$442:$E$442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'結果A【個人票】'!$B$442:$B$442</c:f>
              <c:strCache/>
            </c:strRef>
          </c:cat>
          <c:val>
            <c:numRef>
              <c:f>'結果A【個人票】'!$F$442:$F$442</c:f>
              <c:numCache/>
            </c:numRef>
          </c:val>
        </c:ser>
        <c:axId val="43043175"/>
        <c:axId val="51844256"/>
      </c:barChart>
      <c:catAx>
        <c:axId val="43043175"/>
        <c:scaling>
          <c:orientation val="minMax"/>
        </c:scaling>
        <c:axPos val="b"/>
        <c:delete val="0"/>
        <c:numFmt formatCode="General" sourceLinked="1"/>
        <c:majorTickMark val="out"/>
        <c:minorTickMark val="none"/>
        <c:tickLblPos val="nextTo"/>
        <c:spPr>
          <a:ln w="3175">
            <a:solidFill>
              <a:srgbClr val="808080"/>
            </a:solidFill>
          </a:ln>
        </c:spPr>
        <c:crossAx val="51844256"/>
        <c:crosses val="autoZero"/>
        <c:auto val="1"/>
        <c:lblOffset val="100"/>
        <c:tickLblSkip val="1"/>
        <c:noMultiLvlLbl val="0"/>
      </c:catAx>
      <c:valAx>
        <c:axId val="51844256"/>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304317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'結果A【個人票】'!$B$456:$B$456</c:f>
              <c:strCache/>
            </c:strRef>
          </c:cat>
          <c:val>
            <c:numRef>
              <c:f>'結果A【個人票】'!$E$456:$E$456</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'結果A【個人票】'!$B$456:$B$456</c:f>
              <c:strCache/>
            </c:strRef>
          </c:cat>
          <c:val>
            <c:numRef>
              <c:f>'結果A【個人票】'!$F$456:$F$456</c:f>
              <c:numCache/>
            </c:numRef>
          </c:val>
        </c:ser>
        <c:axId val="63945121"/>
        <c:axId val="38635178"/>
      </c:barChart>
      <c:catAx>
        <c:axId val="63945121"/>
        <c:scaling>
          <c:orientation val="minMax"/>
        </c:scaling>
        <c:axPos val="b"/>
        <c:delete val="0"/>
        <c:numFmt formatCode="General" sourceLinked="1"/>
        <c:majorTickMark val="out"/>
        <c:minorTickMark val="none"/>
        <c:tickLblPos val="nextTo"/>
        <c:spPr>
          <a:ln w="3175">
            <a:solidFill>
              <a:srgbClr val="808080"/>
            </a:solidFill>
          </a:ln>
        </c:spPr>
        <c:crossAx val="38635178"/>
        <c:crosses val="autoZero"/>
        <c:auto val="1"/>
        <c:lblOffset val="100"/>
        <c:tickLblSkip val="1"/>
        <c:noMultiLvlLbl val="0"/>
      </c:catAx>
      <c:valAx>
        <c:axId val="3863517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3945121"/>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'結果A【個人票】'!$B$470:$B$470</c:f>
              <c:strCache/>
            </c:strRef>
          </c:cat>
          <c:val>
            <c:numRef>
              <c:f>'結果A【個人票】'!$E$470:$E$470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'結果A【個人票】'!$B$470:$B$470</c:f>
              <c:strCache/>
            </c:strRef>
          </c:cat>
          <c:val>
            <c:numRef>
              <c:f>'結果A【個人票】'!$F$470:$F$470</c:f>
              <c:numCache/>
            </c:numRef>
          </c:val>
        </c:ser>
        <c:axId val="12172283"/>
        <c:axId val="42441684"/>
      </c:barChart>
      <c:catAx>
        <c:axId val="12172283"/>
        <c:scaling>
          <c:orientation val="minMax"/>
        </c:scaling>
        <c:axPos val="b"/>
        <c:delete val="0"/>
        <c:numFmt formatCode="General" sourceLinked="1"/>
        <c:majorTickMark val="out"/>
        <c:minorTickMark val="none"/>
        <c:tickLblPos val="nextTo"/>
        <c:spPr>
          <a:ln w="3175">
            <a:solidFill>
              <a:srgbClr val="808080"/>
            </a:solidFill>
          </a:ln>
        </c:spPr>
        <c:crossAx val="42441684"/>
        <c:crosses val="autoZero"/>
        <c:auto val="1"/>
        <c:lblOffset val="100"/>
        <c:tickLblSkip val="1"/>
        <c:noMultiLvlLbl val="0"/>
      </c:catAx>
      <c:valAx>
        <c:axId val="4244168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217228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'結果A【個人票】'!$B$484:$B$484</c:f>
              <c:strCache/>
            </c:strRef>
          </c:cat>
          <c:val>
            <c:numRef>
              <c:f>'結果A【個人票】'!$E$484:$E$484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'結果A【個人票】'!$B$484:$B$484</c:f>
              <c:strCache/>
            </c:strRef>
          </c:cat>
          <c:val>
            <c:numRef>
              <c:f>'結果A【個人票】'!$F$484:$F$484</c:f>
              <c:numCache/>
            </c:numRef>
          </c:val>
        </c:ser>
        <c:axId val="46430837"/>
        <c:axId val="15224350"/>
      </c:barChart>
      <c:catAx>
        <c:axId val="46430837"/>
        <c:scaling>
          <c:orientation val="minMax"/>
        </c:scaling>
        <c:axPos val="b"/>
        <c:delete val="0"/>
        <c:numFmt formatCode="General" sourceLinked="1"/>
        <c:majorTickMark val="out"/>
        <c:minorTickMark val="none"/>
        <c:tickLblPos val="nextTo"/>
        <c:spPr>
          <a:ln w="3175">
            <a:solidFill>
              <a:srgbClr val="808080"/>
            </a:solidFill>
          </a:ln>
        </c:spPr>
        <c:crossAx val="15224350"/>
        <c:crosses val="autoZero"/>
        <c:auto val="1"/>
        <c:lblOffset val="100"/>
        <c:tickLblSkip val="1"/>
        <c:noMultiLvlLbl val="0"/>
      </c:catAx>
      <c:valAx>
        <c:axId val="1522435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6430837"/>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'結果A【個人票】'!$B$498:$B$498</c:f>
              <c:strCache/>
            </c:strRef>
          </c:cat>
          <c:val>
            <c:numRef>
              <c:f>'結果A【個人票】'!$E$498:$E$498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'結果A【個人票】'!$B$498:$B$498</c:f>
              <c:strCache/>
            </c:strRef>
          </c:cat>
          <c:val>
            <c:numRef>
              <c:f>'結果A【個人票】'!$F$498:$F$498</c:f>
              <c:numCache/>
            </c:numRef>
          </c:val>
        </c:ser>
        <c:axId val="2801423"/>
        <c:axId val="25212808"/>
      </c:barChart>
      <c:catAx>
        <c:axId val="2801423"/>
        <c:scaling>
          <c:orientation val="minMax"/>
        </c:scaling>
        <c:axPos val="b"/>
        <c:delete val="0"/>
        <c:numFmt formatCode="General" sourceLinked="1"/>
        <c:majorTickMark val="out"/>
        <c:minorTickMark val="none"/>
        <c:tickLblPos val="nextTo"/>
        <c:spPr>
          <a:ln w="3175">
            <a:solidFill>
              <a:srgbClr val="808080"/>
            </a:solidFill>
          </a:ln>
        </c:spPr>
        <c:crossAx val="25212808"/>
        <c:crosses val="autoZero"/>
        <c:auto val="1"/>
        <c:lblOffset val="100"/>
        <c:tickLblSkip val="1"/>
        <c:noMultiLvlLbl val="0"/>
      </c:catAx>
      <c:valAx>
        <c:axId val="2521280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80142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'結果A【個人票】'!$B$512:$B$512</c:f>
              <c:strCache/>
            </c:strRef>
          </c:cat>
          <c:val>
            <c:numRef>
              <c:f>'結果A【個人票】'!$E$512:$E$512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'結果A【個人票】'!$B$512:$B$512</c:f>
              <c:strCache/>
            </c:strRef>
          </c:cat>
          <c:val>
            <c:numRef>
              <c:f>'結果A【個人票】'!$F$512:$F$512</c:f>
              <c:numCache/>
            </c:numRef>
          </c:val>
        </c:ser>
        <c:axId val="25588681"/>
        <c:axId val="28971538"/>
      </c:barChart>
      <c:catAx>
        <c:axId val="25588681"/>
        <c:scaling>
          <c:orientation val="minMax"/>
        </c:scaling>
        <c:axPos val="b"/>
        <c:delete val="0"/>
        <c:numFmt formatCode="General" sourceLinked="1"/>
        <c:majorTickMark val="out"/>
        <c:minorTickMark val="none"/>
        <c:tickLblPos val="nextTo"/>
        <c:spPr>
          <a:ln w="3175">
            <a:solidFill>
              <a:srgbClr val="808080"/>
            </a:solidFill>
          </a:ln>
        </c:spPr>
        <c:crossAx val="28971538"/>
        <c:crosses val="autoZero"/>
        <c:auto val="1"/>
        <c:lblOffset val="100"/>
        <c:tickLblSkip val="1"/>
        <c:noMultiLvlLbl val="0"/>
      </c:catAx>
      <c:valAx>
        <c:axId val="2897153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5588681"/>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25"/>
          <c:y val="-0.00675"/>
          <c:w val="0.64925"/>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'結果A【個人票】'!$B$526:$B$526</c:f>
              <c:strCache/>
            </c:strRef>
          </c:cat>
          <c:val>
            <c:numRef>
              <c:f>'結果A【個人票】'!$E$526:$E$526</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'結果A【個人票】'!$B$526:$B$526</c:f>
              <c:strCache/>
            </c:strRef>
          </c:cat>
          <c:val>
            <c:numRef>
              <c:f>'結果A【個人票】'!$F$526:$F$526</c:f>
              <c:numCache/>
            </c:numRef>
          </c:val>
        </c:ser>
        <c:axId val="59417251"/>
        <c:axId val="64993212"/>
      </c:barChart>
      <c:catAx>
        <c:axId val="59417251"/>
        <c:scaling>
          <c:orientation val="minMax"/>
        </c:scaling>
        <c:axPos val="b"/>
        <c:delete val="0"/>
        <c:numFmt formatCode="General" sourceLinked="1"/>
        <c:majorTickMark val="out"/>
        <c:minorTickMark val="none"/>
        <c:tickLblPos val="nextTo"/>
        <c:spPr>
          <a:ln w="3175">
            <a:solidFill>
              <a:srgbClr val="808080"/>
            </a:solidFill>
          </a:ln>
        </c:spPr>
        <c:crossAx val="64993212"/>
        <c:crosses val="autoZero"/>
        <c:auto val="1"/>
        <c:lblOffset val="100"/>
        <c:tickLblSkip val="1"/>
        <c:noMultiLvlLbl val="0"/>
      </c:catAx>
      <c:valAx>
        <c:axId val="6499321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9417251"/>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5"/>
          <c:y val="0.375"/>
          <c:w val="0.253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'結果A【個人票】'!$B$540:$B$540</c:f>
              <c:strCache/>
            </c:strRef>
          </c:cat>
          <c:val>
            <c:numRef>
              <c:f>'結果A【個人票】'!$E$540:$E$540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'結果A【個人票】'!$B$540:$B$540</c:f>
              <c:strCache/>
            </c:strRef>
          </c:cat>
          <c:val>
            <c:numRef>
              <c:f>'結果A【個人票】'!$F$540:$F$540</c:f>
              <c:numCache/>
            </c:numRef>
          </c:val>
        </c:ser>
        <c:axId val="48067997"/>
        <c:axId val="29958790"/>
      </c:barChart>
      <c:catAx>
        <c:axId val="48067997"/>
        <c:scaling>
          <c:orientation val="minMax"/>
        </c:scaling>
        <c:axPos val="b"/>
        <c:delete val="0"/>
        <c:numFmt formatCode="General" sourceLinked="1"/>
        <c:majorTickMark val="out"/>
        <c:minorTickMark val="none"/>
        <c:tickLblPos val="nextTo"/>
        <c:spPr>
          <a:ln w="3175">
            <a:solidFill>
              <a:srgbClr val="808080"/>
            </a:solidFill>
          </a:ln>
        </c:spPr>
        <c:crossAx val="29958790"/>
        <c:crosses val="autoZero"/>
        <c:auto val="1"/>
        <c:lblOffset val="100"/>
        <c:tickLblSkip val="1"/>
        <c:noMultiLvlLbl val="0"/>
      </c:catAx>
      <c:valAx>
        <c:axId val="2995879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8067997"/>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'結果A【個人票】'!$B$554:$B$554</c:f>
              <c:strCache/>
            </c:strRef>
          </c:cat>
          <c:val>
            <c:numRef>
              <c:f>'結果A【個人票】'!$E$554:$E$554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'結果A【個人票】'!$B$554:$B$554</c:f>
              <c:strCache/>
            </c:strRef>
          </c:cat>
          <c:val>
            <c:numRef>
              <c:f>'結果A【個人票】'!$F$554:$F$554</c:f>
              <c:numCache/>
            </c:numRef>
          </c:val>
        </c:ser>
        <c:axId val="1193655"/>
        <c:axId val="10742896"/>
      </c:barChart>
      <c:catAx>
        <c:axId val="1193655"/>
        <c:scaling>
          <c:orientation val="minMax"/>
        </c:scaling>
        <c:axPos val="b"/>
        <c:delete val="0"/>
        <c:numFmt formatCode="General" sourceLinked="1"/>
        <c:majorTickMark val="out"/>
        <c:minorTickMark val="none"/>
        <c:tickLblPos val="nextTo"/>
        <c:spPr>
          <a:ln w="3175">
            <a:solidFill>
              <a:srgbClr val="808080"/>
            </a:solidFill>
          </a:ln>
        </c:spPr>
        <c:crossAx val="10742896"/>
        <c:crosses val="autoZero"/>
        <c:auto val="1"/>
        <c:lblOffset val="100"/>
        <c:tickLblSkip val="1"/>
        <c:noMultiLvlLbl val="0"/>
      </c:catAx>
      <c:valAx>
        <c:axId val="10742896"/>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19365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'結果A【個人票】'!$B$568:$B$568</c:f>
              <c:strCache/>
            </c:strRef>
          </c:cat>
          <c:val>
            <c:numRef>
              <c:f>'結果A【個人票】'!$E$568:$E$568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'結果A【個人票】'!$B$568:$B$568</c:f>
              <c:strCache/>
            </c:strRef>
          </c:cat>
          <c:val>
            <c:numRef>
              <c:f>'結果A【個人票】'!$F$568:$F$568</c:f>
              <c:numCache/>
            </c:numRef>
          </c:val>
        </c:ser>
        <c:axId val="29577201"/>
        <c:axId val="64868218"/>
      </c:barChart>
      <c:catAx>
        <c:axId val="29577201"/>
        <c:scaling>
          <c:orientation val="minMax"/>
        </c:scaling>
        <c:axPos val="b"/>
        <c:delete val="0"/>
        <c:numFmt formatCode="General" sourceLinked="1"/>
        <c:majorTickMark val="out"/>
        <c:minorTickMark val="none"/>
        <c:tickLblPos val="nextTo"/>
        <c:spPr>
          <a:ln w="3175">
            <a:solidFill>
              <a:srgbClr val="808080"/>
            </a:solidFill>
          </a:ln>
        </c:spPr>
        <c:crossAx val="64868218"/>
        <c:crosses val="autoZero"/>
        <c:auto val="1"/>
        <c:lblOffset val="100"/>
        <c:tickLblSkip val="1"/>
        <c:noMultiLvlLbl val="0"/>
      </c:catAx>
      <c:valAx>
        <c:axId val="6486821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9577201"/>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'結果A【個人票】'!$B$78:$B$78</c:f>
              <c:strCache/>
            </c:strRef>
          </c:cat>
          <c:val>
            <c:numRef>
              <c:f>'結果A【個人票】'!$E$78:$E$78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'結果A【個人票】'!$B$78:$B$78</c:f>
              <c:strCache/>
            </c:strRef>
          </c:cat>
          <c:val>
            <c:numRef>
              <c:f>'結果A【個人票】'!$F$78:$F$78</c:f>
              <c:numCache/>
            </c:numRef>
          </c:val>
        </c:ser>
        <c:axId val="60204387"/>
        <c:axId val="4968572"/>
      </c:barChart>
      <c:catAx>
        <c:axId val="60204387"/>
        <c:scaling>
          <c:orientation val="minMax"/>
        </c:scaling>
        <c:axPos val="b"/>
        <c:delete val="0"/>
        <c:numFmt formatCode="General" sourceLinked="1"/>
        <c:majorTickMark val="out"/>
        <c:minorTickMark val="none"/>
        <c:tickLblPos val="nextTo"/>
        <c:spPr>
          <a:ln w="3175">
            <a:solidFill>
              <a:srgbClr val="808080"/>
            </a:solidFill>
          </a:ln>
        </c:spPr>
        <c:crossAx val="4968572"/>
        <c:crosses val="autoZero"/>
        <c:auto val="1"/>
        <c:lblOffset val="100"/>
        <c:tickLblSkip val="1"/>
        <c:noMultiLvlLbl val="0"/>
      </c:catAx>
      <c:valAx>
        <c:axId val="496857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0204387"/>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75"/>
          <c:w val="0.2545"/>
          <c:h val="0.230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25"/>
          <c:y val="-0.00675"/>
          <c:w val="0.64925"/>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'結果A【個人票】'!$B$582:$B$582</c:f>
              <c:strCache/>
            </c:strRef>
          </c:cat>
          <c:val>
            <c:numRef>
              <c:f>'結果A【個人票】'!$E$582:$E$582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'結果A【個人票】'!$B$582:$B$582</c:f>
              <c:strCache/>
            </c:strRef>
          </c:cat>
          <c:val>
            <c:numRef>
              <c:f>'結果A【個人票】'!$F$582:$F$582</c:f>
              <c:numCache/>
            </c:numRef>
          </c:val>
        </c:ser>
        <c:axId val="46943051"/>
        <c:axId val="19834276"/>
      </c:barChart>
      <c:catAx>
        <c:axId val="46943051"/>
        <c:scaling>
          <c:orientation val="minMax"/>
        </c:scaling>
        <c:axPos val="b"/>
        <c:delete val="0"/>
        <c:numFmt formatCode="General" sourceLinked="1"/>
        <c:majorTickMark val="out"/>
        <c:minorTickMark val="none"/>
        <c:tickLblPos val="nextTo"/>
        <c:spPr>
          <a:ln w="3175">
            <a:solidFill>
              <a:srgbClr val="808080"/>
            </a:solidFill>
          </a:ln>
        </c:spPr>
        <c:crossAx val="19834276"/>
        <c:crosses val="autoZero"/>
        <c:auto val="1"/>
        <c:lblOffset val="100"/>
        <c:tickLblSkip val="1"/>
        <c:noMultiLvlLbl val="0"/>
      </c:catAx>
      <c:valAx>
        <c:axId val="19834276"/>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6943051"/>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5"/>
          <c:y val="0.375"/>
          <c:w val="0.253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'結果A【個人票】'!$B$596:$B$596</c:f>
              <c:strCache/>
            </c:strRef>
          </c:cat>
          <c:val>
            <c:numRef>
              <c:f>'結果A【個人票】'!$E$596:$E$596</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'結果A【個人票】'!$B$596:$B$596</c:f>
              <c:strCache/>
            </c:strRef>
          </c:cat>
          <c:val>
            <c:numRef>
              <c:f>'結果A【個人票】'!$F$596:$F$596</c:f>
              <c:numCache/>
            </c:numRef>
          </c:val>
        </c:ser>
        <c:axId val="44290757"/>
        <c:axId val="63072494"/>
      </c:barChart>
      <c:catAx>
        <c:axId val="44290757"/>
        <c:scaling>
          <c:orientation val="minMax"/>
        </c:scaling>
        <c:axPos val="b"/>
        <c:delete val="0"/>
        <c:numFmt formatCode="General" sourceLinked="1"/>
        <c:majorTickMark val="out"/>
        <c:minorTickMark val="none"/>
        <c:tickLblPos val="nextTo"/>
        <c:spPr>
          <a:ln w="3175">
            <a:solidFill>
              <a:srgbClr val="808080"/>
            </a:solidFill>
          </a:ln>
        </c:spPr>
        <c:crossAx val="63072494"/>
        <c:crosses val="autoZero"/>
        <c:auto val="1"/>
        <c:lblOffset val="100"/>
        <c:tickLblSkip val="1"/>
        <c:noMultiLvlLbl val="0"/>
      </c:catAx>
      <c:valAx>
        <c:axId val="6307249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4290757"/>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'結果A【個人票】'!$B$610:$B$610</c:f>
              <c:strCache/>
            </c:strRef>
          </c:cat>
          <c:val>
            <c:numRef>
              <c:f>'結果A【個人票】'!$E$610:$E$610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'結果A【個人票】'!$B$610:$B$610</c:f>
              <c:strCache/>
            </c:strRef>
          </c:cat>
          <c:val>
            <c:numRef>
              <c:f>'結果A【個人票】'!$F$610:$F$610</c:f>
              <c:numCache/>
            </c:numRef>
          </c:val>
        </c:ser>
        <c:axId val="30781535"/>
        <c:axId val="8598360"/>
      </c:barChart>
      <c:catAx>
        <c:axId val="30781535"/>
        <c:scaling>
          <c:orientation val="minMax"/>
        </c:scaling>
        <c:axPos val="b"/>
        <c:delete val="0"/>
        <c:numFmt formatCode="General" sourceLinked="1"/>
        <c:majorTickMark val="out"/>
        <c:minorTickMark val="none"/>
        <c:tickLblPos val="nextTo"/>
        <c:spPr>
          <a:ln w="3175">
            <a:solidFill>
              <a:srgbClr val="808080"/>
            </a:solidFill>
          </a:ln>
        </c:spPr>
        <c:crossAx val="8598360"/>
        <c:crosses val="autoZero"/>
        <c:auto val="1"/>
        <c:lblOffset val="100"/>
        <c:tickLblSkip val="1"/>
        <c:noMultiLvlLbl val="0"/>
      </c:catAx>
      <c:valAx>
        <c:axId val="859836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078153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'結果A【個人票】'!$B$624:$B$624</c:f>
              <c:strCache/>
            </c:strRef>
          </c:cat>
          <c:val>
            <c:numRef>
              <c:f>'結果A【個人票】'!$E$624:$E$624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'結果A【個人票】'!$B$624:$B$624</c:f>
              <c:strCache/>
            </c:strRef>
          </c:cat>
          <c:val>
            <c:numRef>
              <c:f>'結果A【個人票】'!$F$624:$F$624</c:f>
              <c:numCache/>
            </c:numRef>
          </c:val>
        </c:ser>
        <c:axId val="10276377"/>
        <c:axId val="25378530"/>
      </c:barChart>
      <c:catAx>
        <c:axId val="10276377"/>
        <c:scaling>
          <c:orientation val="minMax"/>
        </c:scaling>
        <c:axPos val="b"/>
        <c:delete val="0"/>
        <c:numFmt formatCode="General" sourceLinked="1"/>
        <c:majorTickMark val="out"/>
        <c:minorTickMark val="none"/>
        <c:tickLblPos val="nextTo"/>
        <c:spPr>
          <a:ln w="3175">
            <a:solidFill>
              <a:srgbClr val="808080"/>
            </a:solidFill>
          </a:ln>
        </c:spPr>
        <c:crossAx val="25378530"/>
        <c:crosses val="autoZero"/>
        <c:auto val="1"/>
        <c:lblOffset val="100"/>
        <c:tickLblSkip val="1"/>
        <c:noMultiLvlLbl val="0"/>
      </c:catAx>
      <c:valAx>
        <c:axId val="2537853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0276377"/>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'結果A【個人票】'!$B$638:$B$638</c:f>
              <c:strCache/>
            </c:strRef>
          </c:cat>
          <c:val>
            <c:numRef>
              <c:f>'結果A【個人票】'!$E$638:$E$638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'結果A【個人票】'!$B$638:$B$638</c:f>
              <c:strCache/>
            </c:strRef>
          </c:cat>
          <c:val>
            <c:numRef>
              <c:f>'結果A【個人票】'!$F$638:$F$638</c:f>
              <c:numCache/>
            </c:numRef>
          </c:val>
        </c:ser>
        <c:axId val="27080179"/>
        <c:axId val="42395020"/>
      </c:barChart>
      <c:catAx>
        <c:axId val="27080179"/>
        <c:scaling>
          <c:orientation val="minMax"/>
        </c:scaling>
        <c:axPos val="b"/>
        <c:delete val="0"/>
        <c:numFmt formatCode="General" sourceLinked="1"/>
        <c:majorTickMark val="out"/>
        <c:minorTickMark val="none"/>
        <c:tickLblPos val="nextTo"/>
        <c:spPr>
          <a:ln w="3175">
            <a:solidFill>
              <a:srgbClr val="808080"/>
            </a:solidFill>
          </a:ln>
        </c:spPr>
        <c:crossAx val="42395020"/>
        <c:crosses val="autoZero"/>
        <c:auto val="1"/>
        <c:lblOffset val="100"/>
        <c:tickLblSkip val="1"/>
        <c:noMultiLvlLbl val="0"/>
      </c:catAx>
      <c:valAx>
        <c:axId val="4239502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708017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'結果A【個人票】'!$B$652:$B$652</c:f>
              <c:strCache/>
            </c:strRef>
          </c:cat>
          <c:val>
            <c:numRef>
              <c:f>'結果A【個人票】'!$E$652:$E$652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'結果A【個人票】'!$B$652:$B$652</c:f>
              <c:strCache/>
            </c:strRef>
          </c:cat>
          <c:val>
            <c:numRef>
              <c:f>'結果A【個人票】'!$F$652:$F$652</c:f>
              <c:numCache/>
            </c:numRef>
          </c:val>
        </c:ser>
        <c:axId val="46010861"/>
        <c:axId val="11444566"/>
      </c:barChart>
      <c:catAx>
        <c:axId val="46010861"/>
        <c:scaling>
          <c:orientation val="minMax"/>
        </c:scaling>
        <c:axPos val="b"/>
        <c:delete val="0"/>
        <c:numFmt formatCode="General" sourceLinked="1"/>
        <c:majorTickMark val="out"/>
        <c:minorTickMark val="none"/>
        <c:tickLblPos val="nextTo"/>
        <c:spPr>
          <a:ln w="3175">
            <a:solidFill>
              <a:srgbClr val="808080"/>
            </a:solidFill>
          </a:ln>
        </c:spPr>
        <c:crossAx val="11444566"/>
        <c:crosses val="autoZero"/>
        <c:auto val="1"/>
        <c:lblOffset val="100"/>
        <c:tickLblSkip val="1"/>
        <c:noMultiLvlLbl val="0"/>
      </c:catAx>
      <c:valAx>
        <c:axId val="11444566"/>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6010861"/>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5"/>
        </c:manualLayout>
      </c:layout>
      <c:barChart>
        <c:barDir val="col"/>
        <c:grouping val="clustered"/>
        <c:varyColors val="0"/>
        <c:ser>
          <c:idx val="0"/>
          <c:order val="0"/>
          <c:tx>
            <c:strRef>
              <c:f>'結果A【個人票】'!$E$21</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'結果A【個人票】'!$B$22:$B$22</c:f>
              <c:strCache/>
            </c:strRef>
          </c:cat>
          <c:val>
            <c:numRef>
              <c:f>'結果A【個人票】'!$E$22:$E$22</c:f>
              <c:numCache/>
            </c:numRef>
          </c:val>
        </c:ser>
        <c:ser>
          <c:idx val="1"/>
          <c:order val="1"/>
          <c:tx>
            <c:strRef>
              <c:f>'結果A【個人票】'!$F$21</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'結果A【個人票】'!$B$22:$B$22</c:f>
              <c:strCache/>
            </c:strRef>
          </c:cat>
          <c:val>
            <c:numRef>
              <c:f>'結果A【個人票】'!$F$22:$F$22</c:f>
              <c:numCache/>
            </c:numRef>
          </c:val>
        </c:ser>
        <c:axId val="35892231"/>
        <c:axId val="54594624"/>
      </c:barChart>
      <c:catAx>
        <c:axId val="35892231"/>
        <c:scaling>
          <c:orientation val="minMax"/>
        </c:scaling>
        <c:axPos val="b"/>
        <c:delete val="0"/>
        <c:numFmt formatCode="General" sourceLinked="1"/>
        <c:majorTickMark val="out"/>
        <c:minorTickMark val="none"/>
        <c:tickLblPos val="nextTo"/>
        <c:spPr>
          <a:ln w="3175">
            <a:solidFill>
              <a:srgbClr val="808080"/>
            </a:solidFill>
          </a:ln>
        </c:spPr>
        <c:crossAx val="54594624"/>
        <c:crosses val="autoZero"/>
        <c:auto val="1"/>
        <c:lblOffset val="100"/>
        <c:tickLblSkip val="1"/>
        <c:noMultiLvlLbl val="0"/>
      </c:catAx>
      <c:valAx>
        <c:axId val="5459462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5892231"/>
        <c:crossesAt val="1"/>
        <c:crossBetween val="between"/>
        <c:dispUnits/>
        <c:majorUnit val="10"/>
        <c:minorUnit val="5"/>
      </c:valAx>
      <c:spPr>
        <a:solidFill>
          <a:srgbClr val="FFFFFF"/>
        </a:solidFill>
        <a:ln w="12700">
          <a:solidFill>
            <a:srgbClr val="808080"/>
          </a:solidFill>
        </a:ln>
      </c:spPr>
    </c:plotArea>
    <c:legend>
      <c:legendPos val="l"/>
      <c:layout>
        <c:manualLayout>
          <c:xMode val="edge"/>
          <c:yMode val="edge"/>
          <c:x val="0.01375"/>
          <c:y val="0.3755"/>
          <c:w val="0.2545"/>
          <c:h val="0.22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'結果A【個人票】'!$B$92:$B$92</c:f>
              <c:strCache/>
            </c:strRef>
          </c:cat>
          <c:val>
            <c:numRef>
              <c:f>'結果A【個人票】'!$E$92:$E$92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'結果A【個人票】'!$B$92:$B$92</c:f>
              <c:strCache/>
            </c:strRef>
          </c:cat>
          <c:val>
            <c:numRef>
              <c:f>'結果A【個人票】'!$F$92:$F$92</c:f>
              <c:numCache/>
            </c:numRef>
          </c:val>
        </c:ser>
        <c:axId val="44717149"/>
        <c:axId val="66910022"/>
      </c:barChart>
      <c:catAx>
        <c:axId val="44717149"/>
        <c:scaling>
          <c:orientation val="minMax"/>
        </c:scaling>
        <c:axPos val="b"/>
        <c:delete val="0"/>
        <c:numFmt formatCode="General" sourceLinked="1"/>
        <c:majorTickMark val="out"/>
        <c:minorTickMark val="none"/>
        <c:tickLblPos val="nextTo"/>
        <c:spPr>
          <a:ln w="3175">
            <a:solidFill>
              <a:srgbClr val="808080"/>
            </a:solidFill>
          </a:ln>
        </c:spPr>
        <c:crossAx val="66910022"/>
        <c:crosses val="autoZero"/>
        <c:auto val="1"/>
        <c:lblOffset val="100"/>
        <c:tickLblSkip val="1"/>
        <c:noMultiLvlLbl val="0"/>
      </c:catAx>
      <c:valAx>
        <c:axId val="6691002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471714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75"/>
          <c:w val="0.2545"/>
          <c:h val="0.230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'結果A【個人票】'!$B$106:$B$106</c:f>
              <c:strCache/>
            </c:strRef>
          </c:cat>
          <c:val>
            <c:numRef>
              <c:f>'結果A【個人票】'!$E$106:$E$106</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'結果A【個人票】'!$B$106:$B$106</c:f>
              <c:strCache/>
            </c:strRef>
          </c:cat>
          <c:val>
            <c:numRef>
              <c:f>'結果A【個人票】'!$F$106:$F$106</c:f>
              <c:numCache/>
            </c:numRef>
          </c:val>
        </c:ser>
        <c:axId val="65319287"/>
        <c:axId val="51002672"/>
      </c:barChart>
      <c:catAx>
        <c:axId val="65319287"/>
        <c:scaling>
          <c:orientation val="minMax"/>
        </c:scaling>
        <c:axPos val="b"/>
        <c:delete val="0"/>
        <c:numFmt formatCode="General" sourceLinked="1"/>
        <c:majorTickMark val="out"/>
        <c:minorTickMark val="none"/>
        <c:tickLblPos val="nextTo"/>
        <c:spPr>
          <a:ln w="3175">
            <a:solidFill>
              <a:srgbClr val="808080"/>
            </a:solidFill>
          </a:ln>
        </c:spPr>
        <c:crossAx val="51002672"/>
        <c:crosses val="autoZero"/>
        <c:auto val="1"/>
        <c:lblOffset val="100"/>
        <c:tickLblSkip val="1"/>
        <c:noMultiLvlLbl val="0"/>
      </c:catAx>
      <c:valAx>
        <c:axId val="5100267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5319287"/>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75"/>
          <c:w val="0.2545"/>
          <c:h val="0.230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'結果A【個人票】'!$B$120:$B$120</c:f>
              <c:strCache/>
            </c:strRef>
          </c:cat>
          <c:val>
            <c:numRef>
              <c:f>'結果A【個人票】'!$E$120:$E$120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'結果A【個人票】'!$B$120:$B$120</c:f>
              <c:strCache/>
            </c:strRef>
          </c:cat>
          <c:val>
            <c:numRef>
              <c:f>'結果A【個人票】'!$F$120:$F$120</c:f>
              <c:numCache/>
            </c:numRef>
          </c:val>
        </c:ser>
        <c:axId val="56370865"/>
        <c:axId val="37575738"/>
      </c:barChart>
      <c:catAx>
        <c:axId val="56370865"/>
        <c:scaling>
          <c:orientation val="minMax"/>
        </c:scaling>
        <c:axPos val="b"/>
        <c:delete val="0"/>
        <c:numFmt formatCode="General" sourceLinked="1"/>
        <c:majorTickMark val="out"/>
        <c:minorTickMark val="none"/>
        <c:tickLblPos val="nextTo"/>
        <c:spPr>
          <a:ln w="3175">
            <a:solidFill>
              <a:srgbClr val="808080"/>
            </a:solidFill>
          </a:ln>
        </c:spPr>
        <c:crossAx val="37575738"/>
        <c:crosses val="autoZero"/>
        <c:auto val="1"/>
        <c:lblOffset val="100"/>
        <c:tickLblSkip val="1"/>
        <c:noMultiLvlLbl val="0"/>
      </c:catAx>
      <c:valAx>
        <c:axId val="3757573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637086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75"/>
          <c:w val="0.2545"/>
          <c:h val="0.230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'結果A【個人票】'!$B$134:$B$134</c:f>
              <c:strCache/>
            </c:strRef>
          </c:cat>
          <c:val>
            <c:numRef>
              <c:f>'結果A【個人票】'!$E$134:$E$134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'結果A【個人票】'!$B$134:$B$134</c:f>
              <c:strCache/>
            </c:strRef>
          </c:cat>
          <c:val>
            <c:numRef>
              <c:f>'結果A【個人票】'!$F$134:$F$134</c:f>
              <c:numCache/>
            </c:numRef>
          </c:val>
        </c:ser>
        <c:axId val="2637323"/>
        <c:axId val="23735908"/>
      </c:barChart>
      <c:catAx>
        <c:axId val="2637323"/>
        <c:scaling>
          <c:orientation val="minMax"/>
        </c:scaling>
        <c:axPos val="b"/>
        <c:delete val="0"/>
        <c:numFmt formatCode="General" sourceLinked="1"/>
        <c:majorTickMark val="out"/>
        <c:minorTickMark val="none"/>
        <c:tickLblPos val="nextTo"/>
        <c:spPr>
          <a:ln w="3175">
            <a:solidFill>
              <a:srgbClr val="808080"/>
            </a:solidFill>
          </a:ln>
        </c:spPr>
        <c:crossAx val="23735908"/>
        <c:crosses val="autoZero"/>
        <c:auto val="1"/>
        <c:lblOffset val="100"/>
        <c:tickLblSkip val="1"/>
        <c:noMultiLvlLbl val="0"/>
      </c:catAx>
      <c:valAx>
        <c:axId val="2373590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63732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625"/>
          <c:y val="-0.00675"/>
          <c:w val="0.6505"/>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'結果A【個人票】'!$B$148:$B$148</c:f>
              <c:strCache/>
            </c:strRef>
          </c:cat>
          <c:val>
            <c:numRef>
              <c:f>'結果A【個人票】'!$E$148:$E$148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'結果A【個人票】'!$B$148:$B$148</c:f>
              <c:strCache/>
            </c:strRef>
          </c:cat>
          <c:val>
            <c:numRef>
              <c:f>'結果A【個人票】'!$F$148:$F$148</c:f>
              <c:numCache/>
            </c:numRef>
          </c:val>
        </c:ser>
        <c:axId val="12296581"/>
        <c:axId val="43560366"/>
      </c:barChart>
      <c:catAx>
        <c:axId val="12296581"/>
        <c:scaling>
          <c:orientation val="minMax"/>
        </c:scaling>
        <c:axPos val="b"/>
        <c:delete val="0"/>
        <c:numFmt formatCode="General" sourceLinked="1"/>
        <c:majorTickMark val="out"/>
        <c:minorTickMark val="none"/>
        <c:tickLblPos val="nextTo"/>
        <c:spPr>
          <a:ln w="3175">
            <a:solidFill>
              <a:srgbClr val="808080"/>
            </a:solidFill>
          </a:ln>
        </c:spPr>
        <c:crossAx val="43560366"/>
        <c:crosses val="autoZero"/>
        <c:auto val="1"/>
        <c:lblOffset val="100"/>
        <c:tickLblSkip val="1"/>
        <c:noMultiLvlLbl val="0"/>
      </c:catAx>
      <c:valAx>
        <c:axId val="43560366"/>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2296581"/>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5"/>
          <c:y val="0.375"/>
          <c:w val="0.2522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29</xdr:row>
      <xdr:rowOff>9525</xdr:rowOff>
    </xdr:from>
    <xdr:to>
      <xdr:col>12</xdr:col>
      <xdr:colOff>0</xdr:colOff>
      <xdr:row>41</xdr:row>
      <xdr:rowOff>9525</xdr:rowOff>
    </xdr:to>
    <xdr:graphicFrame>
      <xdr:nvGraphicFramePr>
        <xdr:cNvPr id="1" name="グラフ 101"/>
        <xdr:cNvGraphicFramePr/>
      </xdr:nvGraphicFramePr>
      <xdr:xfrm>
        <a:off x="4124325" y="4352925"/>
        <a:ext cx="1905000" cy="20574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43</xdr:row>
      <xdr:rowOff>9525</xdr:rowOff>
    </xdr:from>
    <xdr:to>
      <xdr:col>12</xdr:col>
      <xdr:colOff>0</xdr:colOff>
      <xdr:row>55</xdr:row>
      <xdr:rowOff>9525</xdr:rowOff>
    </xdr:to>
    <xdr:graphicFrame>
      <xdr:nvGraphicFramePr>
        <xdr:cNvPr id="2" name="グラフ 95"/>
        <xdr:cNvGraphicFramePr/>
      </xdr:nvGraphicFramePr>
      <xdr:xfrm>
        <a:off x="4124325" y="6772275"/>
        <a:ext cx="1905000" cy="2057400"/>
      </xdr:xfrm>
      <a:graphic>
        <a:graphicData uri="http://schemas.openxmlformats.org/drawingml/2006/chart">
          <c:chart xmlns:c="http://schemas.openxmlformats.org/drawingml/2006/chart" r:id="rId2"/>
        </a:graphicData>
      </a:graphic>
    </xdr:graphicFrame>
    <xdr:clientData/>
  </xdr:twoCellAnchor>
  <xdr:twoCellAnchor>
    <xdr:from>
      <xdr:col>8</xdr:col>
      <xdr:colOff>9525</xdr:colOff>
      <xdr:row>57</xdr:row>
      <xdr:rowOff>9525</xdr:rowOff>
    </xdr:from>
    <xdr:to>
      <xdr:col>12</xdr:col>
      <xdr:colOff>0</xdr:colOff>
      <xdr:row>68</xdr:row>
      <xdr:rowOff>161925</xdr:rowOff>
    </xdr:to>
    <xdr:graphicFrame>
      <xdr:nvGraphicFramePr>
        <xdr:cNvPr id="3" name="グラフ 97"/>
        <xdr:cNvGraphicFramePr/>
      </xdr:nvGraphicFramePr>
      <xdr:xfrm>
        <a:off x="4133850" y="9191625"/>
        <a:ext cx="1895475" cy="2038350"/>
      </xdr:xfrm>
      <a:graphic>
        <a:graphicData uri="http://schemas.openxmlformats.org/drawingml/2006/chart">
          <c:chart xmlns:c="http://schemas.openxmlformats.org/drawingml/2006/chart" r:id="rId3"/>
        </a:graphicData>
      </a:graphic>
    </xdr:graphicFrame>
    <xdr:clientData/>
  </xdr:twoCellAnchor>
  <xdr:twoCellAnchor>
    <xdr:from>
      <xdr:col>8</xdr:col>
      <xdr:colOff>0</xdr:colOff>
      <xdr:row>71</xdr:row>
      <xdr:rowOff>0</xdr:rowOff>
    </xdr:from>
    <xdr:to>
      <xdr:col>12</xdr:col>
      <xdr:colOff>0</xdr:colOff>
      <xdr:row>82</xdr:row>
      <xdr:rowOff>161925</xdr:rowOff>
    </xdr:to>
    <xdr:graphicFrame>
      <xdr:nvGraphicFramePr>
        <xdr:cNvPr id="4" name="グラフ 99"/>
        <xdr:cNvGraphicFramePr/>
      </xdr:nvGraphicFramePr>
      <xdr:xfrm>
        <a:off x="4124325" y="11601450"/>
        <a:ext cx="1905000" cy="2047875"/>
      </xdr:xfrm>
      <a:graphic>
        <a:graphicData uri="http://schemas.openxmlformats.org/drawingml/2006/chart">
          <c:chart xmlns:c="http://schemas.openxmlformats.org/drawingml/2006/chart" r:id="rId4"/>
        </a:graphicData>
      </a:graphic>
    </xdr:graphicFrame>
    <xdr:clientData/>
  </xdr:twoCellAnchor>
  <xdr:twoCellAnchor>
    <xdr:from>
      <xdr:col>8</xdr:col>
      <xdr:colOff>0</xdr:colOff>
      <xdr:row>85</xdr:row>
      <xdr:rowOff>0</xdr:rowOff>
    </xdr:from>
    <xdr:to>
      <xdr:col>12</xdr:col>
      <xdr:colOff>0</xdr:colOff>
      <xdr:row>96</xdr:row>
      <xdr:rowOff>161925</xdr:rowOff>
    </xdr:to>
    <xdr:graphicFrame>
      <xdr:nvGraphicFramePr>
        <xdr:cNvPr id="5" name="グラフ 100"/>
        <xdr:cNvGraphicFramePr/>
      </xdr:nvGraphicFramePr>
      <xdr:xfrm>
        <a:off x="4124325" y="14020800"/>
        <a:ext cx="1905000" cy="2047875"/>
      </xdr:xfrm>
      <a:graphic>
        <a:graphicData uri="http://schemas.openxmlformats.org/drawingml/2006/chart">
          <c:chart xmlns:c="http://schemas.openxmlformats.org/drawingml/2006/chart" r:id="rId5"/>
        </a:graphicData>
      </a:graphic>
    </xdr:graphicFrame>
    <xdr:clientData/>
  </xdr:twoCellAnchor>
  <xdr:twoCellAnchor>
    <xdr:from>
      <xdr:col>8</xdr:col>
      <xdr:colOff>0</xdr:colOff>
      <xdr:row>99</xdr:row>
      <xdr:rowOff>0</xdr:rowOff>
    </xdr:from>
    <xdr:to>
      <xdr:col>12</xdr:col>
      <xdr:colOff>0</xdr:colOff>
      <xdr:row>110</xdr:row>
      <xdr:rowOff>161925</xdr:rowOff>
    </xdr:to>
    <xdr:graphicFrame>
      <xdr:nvGraphicFramePr>
        <xdr:cNvPr id="6" name="グラフ 101"/>
        <xdr:cNvGraphicFramePr/>
      </xdr:nvGraphicFramePr>
      <xdr:xfrm>
        <a:off x="4124325" y="16440150"/>
        <a:ext cx="1905000" cy="2047875"/>
      </xdr:xfrm>
      <a:graphic>
        <a:graphicData uri="http://schemas.openxmlformats.org/drawingml/2006/chart">
          <c:chart xmlns:c="http://schemas.openxmlformats.org/drawingml/2006/chart" r:id="rId6"/>
        </a:graphicData>
      </a:graphic>
    </xdr:graphicFrame>
    <xdr:clientData/>
  </xdr:twoCellAnchor>
  <xdr:twoCellAnchor>
    <xdr:from>
      <xdr:col>8</xdr:col>
      <xdr:colOff>0</xdr:colOff>
      <xdr:row>113</xdr:row>
      <xdr:rowOff>0</xdr:rowOff>
    </xdr:from>
    <xdr:to>
      <xdr:col>12</xdr:col>
      <xdr:colOff>0</xdr:colOff>
      <xdr:row>124</xdr:row>
      <xdr:rowOff>161925</xdr:rowOff>
    </xdr:to>
    <xdr:graphicFrame>
      <xdr:nvGraphicFramePr>
        <xdr:cNvPr id="7" name="グラフ 102"/>
        <xdr:cNvGraphicFramePr/>
      </xdr:nvGraphicFramePr>
      <xdr:xfrm>
        <a:off x="4124325" y="18859500"/>
        <a:ext cx="1905000" cy="2047875"/>
      </xdr:xfrm>
      <a:graphic>
        <a:graphicData uri="http://schemas.openxmlformats.org/drawingml/2006/chart">
          <c:chart xmlns:c="http://schemas.openxmlformats.org/drawingml/2006/chart" r:id="rId7"/>
        </a:graphicData>
      </a:graphic>
    </xdr:graphicFrame>
    <xdr:clientData/>
  </xdr:twoCellAnchor>
  <xdr:twoCellAnchor>
    <xdr:from>
      <xdr:col>8</xdr:col>
      <xdr:colOff>0</xdr:colOff>
      <xdr:row>127</xdr:row>
      <xdr:rowOff>0</xdr:rowOff>
    </xdr:from>
    <xdr:to>
      <xdr:col>12</xdr:col>
      <xdr:colOff>0</xdr:colOff>
      <xdr:row>138</xdr:row>
      <xdr:rowOff>123825</xdr:rowOff>
    </xdr:to>
    <xdr:graphicFrame>
      <xdr:nvGraphicFramePr>
        <xdr:cNvPr id="8" name="グラフ 103"/>
        <xdr:cNvGraphicFramePr/>
      </xdr:nvGraphicFramePr>
      <xdr:xfrm>
        <a:off x="4124325" y="21278850"/>
        <a:ext cx="1905000" cy="2009775"/>
      </xdr:xfrm>
      <a:graphic>
        <a:graphicData uri="http://schemas.openxmlformats.org/drawingml/2006/chart">
          <c:chart xmlns:c="http://schemas.openxmlformats.org/drawingml/2006/chart" r:id="rId8"/>
        </a:graphicData>
      </a:graphic>
    </xdr:graphicFrame>
    <xdr:clientData/>
  </xdr:twoCellAnchor>
  <xdr:twoCellAnchor>
    <xdr:from>
      <xdr:col>7</xdr:col>
      <xdr:colOff>590550</xdr:colOff>
      <xdr:row>141</xdr:row>
      <xdr:rowOff>0</xdr:rowOff>
    </xdr:from>
    <xdr:to>
      <xdr:col>12</xdr:col>
      <xdr:colOff>9525</xdr:colOff>
      <xdr:row>152</xdr:row>
      <xdr:rowOff>123825</xdr:rowOff>
    </xdr:to>
    <xdr:graphicFrame>
      <xdr:nvGraphicFramePr>
        <xdr:cNvPr id="9" name="グラフ 104"/>
        <xdr:cNvGraphicFramePr/>
      </xdr:nvGraphicFramePr>
      <xdr:xfrm>
        <a:off x="4114800" y="23698200"/>
        <a:ext cx="1924050" cy="2009775"/>
      </xdr:xfrm>
      <a:graphic>
        <a:graphicData uri="http://schemas.openxmlformats.org/drawingml/2006/chart">
          <c:chart xmlns:c="http://schemas.openxmlformats.org/drawingml/2006/chart" r:id="rId9"/>
        </a:graphicData>
      </a:graphic>
    </xdr:graphicFrame>
    <xdr:clientData/>
  </xdr:twoCellAnchor>
  <xdr:twoCellAnchor>
    <xdr:from>
      <xdr:col>8</xdr:col>
      <xdr:colOff>0</xdr:colOff>
      <xdr:row>155</xdr:row>
      <xdr:rowOff>0</xdr:rowOff>
    </xdr:from>
    <xdr:to>
      <xdr:col>12</xdr:col>
      <xdr:colOff>9525</xdr:colOff>
      <xdr:row>166</xdr:row>
      <xdr:rowOff>123825</xdr:rowOff>
    </xdr:to>
    <xdr:graphicFrame>
      <xdr:nvGraphicFramePr>
        <xdr:cNvPr id="10" name="グラフ 106"/>
        <xdr:cNvGraphicFramePr/>
      </xdr:nvGraphicFramePr>
      <xdr:xfrm>
        <a:off x="4124325" y="26117550"/>
        <a:ext cx="1914525" cy="2009775"/>
      </xdr:xfrm>
      <a:graphic>
        <a:graphicData uri="http://schemas.openxmlformats.org/drawingml/2006/chart">
          <c:chart xmlns:c="http://schemas.openxmlformats.org/drawingml/2006/chart" r:id="rId10"/>
        </a:graphicData>
      </a:graphic>
    </xdr:graphicFrame>
    <xdr:clientData/>
  </xdr:twoCellAnchor>
  <xdr:twoCellAnchor>
    <xdr:from>
      <xdr:col>7</xdr:col>
      <xdr:colOff>590550</xdr:colOff>
      <xdr:row>169</xdr:row>
      <xdr:rowOff>0</xdr:rowOff>
    </xdr:from>
    <xdr:to>
      <xdr:col>12</xdr:col>
      <xdr:colOff>0</xdr:colOff>
      <xdr:row>180</xdr:row>
      <xdr:rowOff>123825</xdr:rowOff>
    </xdr:to>
    <xdr:graphicFrame>
      <xdr:nvGraphicFramePr>
        <xdr:cNvPr id="11" name="グラフ 106"/>
        <xdr:cNvGraphicFramePr/>
      </xdr:nvGraphicFramePr>
      <xdr:xfrm>
        <a:off x="4114800" y="28536900"/>
        <a:ext cx="1914525" cy="2009775"/>
      </xdr:xfrm>
      <a:graphic>
        <a:graphicData uri="http://schemas.openxmlformats.org/drawingml/2006/chart">
          <c:chart xmlns:c="http://schemas.openxmlformats.org/drawingml/2006/chart" r:id="rId11"/>
        </a:graphicData>
      </a:graphic>
    </xdr:graphicFrame>
    <xdr:clientData/>
  </xdr:twoCellAnchor>
  <xdr:twoCellAnchor>
    <xdr:from>
      <xdr:col>8</xdr:col>
      <xdr:colOff>0</xdr:colOff>
      <xdr:row>183</xdr:row>
      <xdr:rowOff>0</xdr:rowOff>
    </xdr:from>
    <xdr:to>
      <xdr:col>12</xdr:col>
      <xdr:colOff>0</xdr:colOff>
      <xdr:row>194</xdr:row>
      <xdr:rowOff>123825</xdr:rowOff>
    </xdr:to>
    <xdr:graphicFrame>
      <xdr:nvGraphicFramePr>
        <xdr:cNvPr id="12" name="グラフ 106"/>
        <xdr:cNvGraphicFramePr/>
      </xdr:nvGraphicFramePr>
      <xdr:xfrm>
        <a:off x="4124325" y="30956250"/>
        <a:ext cx="1905000" cy="2009775"/>
      </xdr:xfrm>
      <a:graphic>
        <a:graphicData uri="http://schemas.openxmlformats.org/drawingml/2006/chart">
          <c:chart xmlns:c="http://schemas.openxmlformats.org/drawingml/2006/chart" r:id="rId12"/>
        </a:graphicData>
      </a:graphic>
    </xdr:graphicFrame>
    <xdr:clientData/>
  </xdr:twoCellAnchor>
  <xdr:twoCellAnchor>
    <xdr:from>
      <xdr:col>8</xdr:col>
      <xdr:colOff>0</xdr:colOff>
      <xdr:row>197</xdr:row>
      <xdr:rowOff>0</xdr:rowOff>
    </xdr:from>
    <xdr:to>
      <xdr:col>12</xdr:col>
      <xdr:colOff>0</xdr:colOff>
      <xdr:row>208</xdr:row>
      <xdr:rowOff>123825</xdr:rowOff>
    </xdr:to>
    <xdr:graphicFrame>
      <xdr:nvGraphicFramePr>
        <xdr:cNvPr id="13" name="グラフ 106"/>
        <xdr:cNvGraphicFramePr/>
      </xdr:nvGraphicFramePr>
      <xdr:xfrm>
        <a:off x="4124325" y="33375600"/>
        <a:ext cx="1905000" cy="2009775"/>
      </xdr:xfrm>
      <a:graphic>
        <a:graphicData uri="http://schemas.openxmlformats.org/drawingml/2006/chart">
          <c:chart xmlns:c="http://schemas.openxmlformats.org/drawingml/2006/chart" r:id="rId13"/>
        </a:graphicData>
      </a:graphic>
    </xdr:graphicFrame>
    <xdr:clientData/>
  </xdr:twoCellAnchor>
  <xdr:twoCellAnchor>
    <xdr:from>
      <xdr:col>8</xdr:col>
      <xdr:colOff>0</xdr:colOff>
      <xdr:row>211</xdr:row>
      <xdr:rowOff>0</xdr:rowOff>
    </xdr:from>
    <xdr:to>
      <xdr:col>12</xdr:col>
      <xdr:colOff>0</xdr:colOff>
      <xdr:row>222</xdr:row>
      <xdr:rowOff>123825</xdr:rowOff>
    </xdr:to>
    <xdr:graphicFrame>
      <xdr:nvGraphicFramePr>
        <xdr:cNvPr id="14" name="グラフ 106"/>
        <xdr:cNvGraphicFramePr/>
      </xdr:nvGraphicFramePr>
      <xdr:xfrm>
        <a:off x="4124325" y="35794950"/>
        <a:ext cx="1905000" cy="2009775"/>
      </xdr:xfrm>
      <a:graphic>
        <a:graphicData uri="http://schemas.openxmlformats.org/drawingml/2006/chart">
          <c:chart xmlns:c="http://schemas.openxmlformats.org/drawingml/2006/chart" r:id="rId14"/>
        </a:graphicData>
      </a:graphic>
    </xdr:graphicFrame>
    <xdr:clientData/>
  </xdr:twoCellAnchor>
  <xdr:twoCellAnchor>
    <xdr:from>
      <xdr:col>8</xdr:col>
      <xdr:colOff>0</xdr:colOff>
      <xdr:row>225</xdr:row>
      <xdr:rowOff>0</xdr:rowOff>
    </xdr:from>
    <xdr:to>
      <xdr:col>12</xdr:col>
      <xdr:colOff>9525</xdr:colOff>
      <xdr:row>236</xdr:row>
      <xdr:rowOff>123825</xdr:rowOff>
    </xdr:to>
    <xdr:graphicFrame>
      <xdr:nvGraphicFramePr>
        <xdr:cNvPr id="15" name="グラフ 106"/>
        <xdr:cNvGraphicFramePr/>
      </xdr:nvGraphicFramePr>
      <xdr:xfrm>
        <a:off x="4124325" y="38214300"/>
        <a:ext cx="1914525" cy="2009775"/>
      </xdr:xfrm>
      <a:graphic>
        <a:graphicData uri="http://schemas.openxmlformats.org/drawingml/2006/chart">
          <c:chart xmlns:c="http://schemas.openxmlformats.org/drawingml/2006/chart" r:id="rId15"/>
        </a:graphicData>
      </a:graphic>
    </xdr:graphicFrame>
    <xdr:clientData/>
  </xdr:twoCellAnchor>
  <xdr:twoCellAnchor>
    <xdr:from>
      <xdr:col>8</xdr:col>
      <xdr:colOff>0</xdr:colOff>
      <xdr:row>239</xdr:row>
      <xdr:rowOff>0</xdr:rowOff>
    </xdr:from>
    <xdr:to>
      <xdr:col>12</xdr:col>
      <xdr:colOff>0</xdr:colOff>
      <xdr:row>250</xdr:row>
      <xdr:rowOff>123825</xdr:rowOff>
    </xdr:to>
    <xdr:graphicFrame>
      <xdr:nvGraphicFramePr>
        <xdr:cNvPr id="16" name="グラフ 106"/>
        <xdr:cNvGraphicFramePr/>
      </xdr:nvGraphicFramePr>
      <xdr:xfrm>
        <a:off x="4124325" y="40633650"/>
        <a:ext cx="1905000" cy="2009775"/>
      </xdr:xfrm>
      <a:graphic>
        <a:graphicData uri="http://schemas.openxmlformats.org/drawingml/2006/chart">
          <c:chart xmlns:c="http://schemas.openxmlformats.org/drawingml/2006/chart" r:id="rId16"/>
        </a:graphicData>
      </a:graphic>
    </xdr:graphicFrame>
    <xdr:clientData/>
  </xdr:twoCellAnchor>
  <xdr:twoCellAnchor>
    <xdr:from>
      <xdr:col>8</xdr:col>
      <xdr:colOff>9525</xdr:colOff>
      <xdr:row>253</xdr:row>
      <xdr:rowOff>0</xdr:rowOff>
    </xdr:from>
    <xdr:to>
      <xdr:col>12</xdr:col>
      <xdr:colOff>0</xdr:colOff>
      <xdr:row>264</xdr:row>
      <xdr:rowOff>123825</xdr:rowOff>
    </xdr:to>
    <xdr:graphicFrame>
      <xdr:nvGraphicFramePr>
        <xdr:cNvPr id="17" name="グラフ 106"/>
        <xdr:cNvGraphicFramePr/>
      </xdr:nvGraphicFramePr>
      <xdr:xfrm>
        <a:off x="4133850" y="43053000"/>
        <a:ext cx="1895475" cy="2009775"/>
      </xdr:xfrm>
      <a:graphic>
        <a:graphicData uri="http://schemas.openxmlformats.org/drawingml/2006/chart">
          <c:chart xmlns:c="http://schemas.openxmlformats.org/drawingml/2006/chart" r:id="rId17"/>
        </a:graphicData>
      </a:graphic>
    </xdr:graphicFrame>
    <xdr:clientData/>
  </xdr:twoCellAnchor>
  <xdr:twoCellAnchor>
    <xdr:from>
      <xdr:col>8</xdr:col>
      <xdr:colOff>0</xdr:colOff>
      <xdr:row>267</xdr:row>
      <xdr:rowOff>0</xdr:rowOff>
    </xdr:from>
    <xdr:to>
      <xdr:col>12</xdr:col>
      <xdr:colOff>9525</xdr:colOff>
      <xdr:row>278</xdr:row>
      <xdr:rowOff>123825</xdr:rowOff>
    </xdr:to>
    <xdr:graphicFrame>
      <xdr:nvGraphicFramePr>
        <xdr:cNvPr id="18" name="グラフ 106"/>
        <xdr:cNvGraphicFramePr/>
      </xdr:nvGraphicFramePr>
      <xdr:xfrm>
        <a:off x="4124325" y="45472350"/>
        <a:ext cx="1914525" cy="2009775"/>
      </xdr:xfrm>
      <a:graphic>
        <a:graphicData uri="http://schemas.openxmlformats.org/drawingml/2006/chart">
          <c:chart xmlns:c="http://schemas.openxmlformats.org/drawingml/2006/chart" r:id="rId18"/>
        </a:graphicData>
      </a:graphic>
    </xdr:graphicFrame>
    <xdr:clientData/>
  </xdr:twoCellAnchor>
  <xdr:twoCellAnchor>
    <xdr:from>
      <xdr:col>8</xdr:col>
      <xdr:colOff>0</xdr:colOff>
      <xdr:row>281</xdr:row>
      <xdr:rowOff>0</xdr:rowOff>
    </xdr:from>
    <xdr:to>
      <xdr:col>12</xdr:col>
      <xdr:colOff>0</xdr:colOff>
      <xdr:row>292</xdr:row>
      <xdr:rowOff>123825</xdr:rowOff>
    </xdr:to>
    <xdr:graphicFrame>
      <xdr:nvGraphicFramePr>
        <xdr:cNvPr id="19" name="グラフ 106"/>
        <xdr:cNvGraphicFramePr/>
      </xdr:nvGraphicFramePr>
      <xdr:xfrm>
        <a:off x="4124325" y="47891700"/>
        <a:ext cx="1905000" cy="2009775"/>
      </xdr:xfrm>
      <a:graphic>
        <a:graphicData uri="http://schemas.openxmlformats.org/drawingml/2006/chart">
          <c:chart xmlns:c="http://schemas.openxmlformats.org/drawingml/2006/chart" r:id="rId19"/>
        </a:graphicData>
      </a:graphic>
    </xdr:graphicFrame>
    <xdr:clientData/>
  </xdr:twoCellAnchor>
  <xdr:twoCellAnchor>
    <xdr:from>
      <xdr:col>8</xdr:col>
      <xdr:colOff>0</xdr:colOff>
      <xdr:row>295</xdr:row>
      <xdr:rowOff>0</xdr:rowOff>
    </xdr:from>
    <xdr:to>
      <xdr:col>12</xdr:col>
      <xdr:colOff>0</xdr:colOff>
      <xdr:row>306</xdr:row>
      <xdr:rowOff>123825</xdr:rowOff>
    </xdr:to>
    <xdr:graphicFrame>
      <xdr:nvGraphicFramePr>
        <xdr:cNvPr id="20" name="グラフ 106"/>
        <xdr:cNvGraphicFramePr/>
      </xdr:nvGraphicFramePr>
      <xdr:xfrm>
        <a:off x="4124325" y="50311050"/>
        <a:ext cx="1905000" cy="2009775"/>
      </xdr:xfrm>
      <a:graphic>
        <a:graphicData uri="http://schemas.openxmlformats.org/drawingml/2006/chart">
          <c:chart xmlns:c="http://schemas.openxmlformats.org/drawingml/2006/chart" r:id="rId20"/>
        </a:graphicData>
      </a:graphic>
    </xdr:graphicFrame>
    <xdr:clientData/>
  </xdr:twoCellAnchor>
  <xdr:twoCellAnchor>
    <xdr:from>
      <xdr:col>8</xdr:col>
      <xdr:colOff>0</xdr:colOff>
      <xdr:row>309</xdr:row>
      <xdr:rowOff>0</xdr:rowOff>
    </xdr:from>
    <xdr:to>
      <xdr:col>12</xdr:col>
      <xdr:colOff>9525</xdr:colOff>
      <xdr:row>320</xdr:row>
      <xdr:rowOff>123825</xdr:rowOff>
    </xdr:to>
    <xdr:graphicFrame>
      <xdr:nvGraphicFramePr>
        <xdr:cNvPr id="21" name="グラフ 106"/>
        <xdr:cNvGraphicFramePr/>
      </xdr:nvGraphicFramePr>
      <xdr:xfrm>
        <a:off x="4124325" y="52730400"/>
        <a:ext cx="1914525" cy="2009775"/>
      </xdr:xfrm>
      <a:graphic>
        <a:graphicData uri="http://schemas.openxmlformats.org/drawingml/2006/chart">
          <c:chart xmlns:c="http://schemas.openxmlformats.org/drawingml/2006/chart" r:id="rId21"/>
        </a:graphicData>
      </a:graphic>
    </xdr:graphicFrame>
    <xdr:clientData/>
  </xdr:twoCellAnchor>
  <xdr:twoCellAnchor>
    <xdr:from>
      <xdr:col>8</xdr:col>
      <xdr:colOff>0</xdr:colOff>
      <xdr:row>323</xdr:row>
      <xdr:rowOff>0</xdr:rowOff>
    </xdr:from>
    <xdr:to>
      <xdr:col>12</xdr:col>
      <xdr:colOff>0</xdr:colOff>
      <xdr:row>334</xdr:row>
      <xdr:rowOff>123825</xdr:rowOff>
    </xdr:to>
    <xdr:graphicFrame>
      <xdr:nvGraphicFramePr>
        <xdr:cNvPr id="22" name="グラフ 106"/>
        <xdr:cNvGraphicFramePr/>
      </xdr:nvGraphicFramePr>
      <xdr:xfrm>
        <a:off x="4124325" y="55149750"/>
        <a:ext cx="1905000" cy="2009775"/>
      </xdr:xfrm>
      <a:graphic>
        <a:graphicData uri="http://schemas.openxmlformats.org/drawingml/2006/chart">
          <c:chart xmlns:c="http://schemas.openxmlformats.org/drawingml/2006/chart" r:id="rId22"/>
        </a:graphicData>
      </a:graphic>
    </xdr:graphicFrame>
    <xdr:clientData/>
  </xdr:twoCellAnchor>
  <xdr:twoCellAnchor>
    <xdr:from>
      <xdr:col>8</xdr:col>
      <xdr:colOff>0</xdr:colOff>
      <xdr:row>337</xdr:row>
      <xdr:rowOff>0</xdr:rowOff>
    </xdr:from>
    <xdr:to>
      <xdr:col>12</xdr:col>
      <xdr:colOff>0</xdr:colOff>
      <xdr:row>348</xdr:row>
      <xdr:rowOff>123825</xdr:rowOff>
    </xdr:to>
    <xdr:graphicFrame>
      <xdr:nvGraphicFramePr>
        <xdr:cNvPr id="23" name="グラフ 106"/>
        <xdr:cNvGraphicFramePr/>
      </xdr:nvGraphicFramePr>
      <xdr:xfrm>
        <a:off x="4124325" y="57569100"/>
        <a:ext cx="1905000" cy="2009775"/>
      </xdr:xfrm>
      <a:graphic>
        <a:graphicData uri="http://schemas.openxmlformats.org/drawingml/2006/chart">
          <c:chart xmlns:c="http://schemas.openxmlformats.org/drawingml/2006/chart" r:id="rId23"/>
        </a:graphicData>
      </a:graphic>
    </xdr:graphicFrame>
    <xdr:clientData/>
  </xdr:twoCellAnchor>
  <xdr:twoCellAnchor>
    <xdr:from>
      <xdr:col>8</xdr:col>
      <xdr:colOff>0</xdr:colOff>
      <xdr:row>351</xdr:row>
      <xdr:rowOff>0</xdr:rowOff>
    </xdr:from>
    <xdr:to>
      <xdr:col>12</xdr:col>
      <xdr:colOff>0</xdr:colOff>
      <xdr:row>362</xdr:row>
      <xdr:rowOff>123825</xdr:rowOff>
    </xdr:to>
    <xdr:graphicFrame>
      <xdr:nvGraphicFramePr>
        <xdr:cNvPr id="24" name="グラフ 106"/>
        <xdr:cNvGraphicFramePr/>
      </xdr:nvGraphicFramePr>
      <xdr:xfrm>
        <a:off x="4124325" y="59988450"/>
        <a:ext cx="1905000" cy="2009775"/>
      </xdr:xfrm>
      <a:graphic>
        <a:graphicData uri="http://schemas.openxmlformats.org/drawingml/2006/chart">
          <c:chart xmlns:c="http://schemas.openxmlformats.org/drawingml/2006/chart" r:id="rId24"/>
        </a:graphicData>
      </a:graphic>
    </xdr:graphicFrame>
    <xdr:clientData/>
  </xdr:twoCellAnchor>
  <xdr:twoCellAnchor>
    <xdr:from>
      <xdr:col>8</xdr:col>
      <xdr:colOff>0</xdr:colOff>
      <xdr:row>365</xdr:row>
      <xdr:rowOff>0</xdr:rowOff>
    </xdr:from>
    <xdr:to>
      <xdr:col>12</xdr:col>
      <xdr:colOff>0</xdr:colOff>
      <xdr:row>376</xdr:row>
      <xdr:rowOff>123825</xdr:rowOff>
    </xdr:to>
    <xdr:graphicFrame>
      <xdr:nvGraphicFramePr>
        <xdr:cNvPr id="25" name="グラフ 106"/>
        <xdr:cNvGraphicFramePr/>
      </xdr:nvGraphicFramePr>
      <xdr:xfrm>
        <a:off x="4124325" y="62407800"/>
        <a:ext cx="1905000" cy="2009775"/>
      </xdr:xfrm>
      <a:graphic>
        <a:graphicData uri="http://schemas.openxmlformats.org/drawingml/2006/chart">
          <c:chart xmlns:c="http://schemas.openxmlformats.org/drawingml/2006/chart" r:id="rId25"/>
        </a:graphicData>
      </a:graphic>
    </xdr:graphicFrame>
    <xdr:clientData/>
  </xdr:twoCellAnchor>
  <xdr:twoCellAnchor>
    <xdr:from>
      <xdr:col>8</xdr:col>
      <xdr:colOff>0</xdr:colOff>
      <xdr:row>379</xdr:row>
      <xdr:rowOff>0</xdr:rowOff>
    </xdr:from>
    <xdr:to>
      <xdr:col>12</xdr:col>
      <xdr:colOff>0</xdr:colOff>
      <xdr:row>390</xdr:row>
      <xdr:rowOff>123825</xdr:rowOff>
    </xdr:to>
    <xdr:graphicFrame>
      <xdr:nvGraphicFramePr>
        <xdr:cNvPr id="26" name="グラフ 106"/>
        <xdr:cNvGraphicFramePr/>
      </xdr:nvGraphicFramePr>
      <xdr:xfrm>
        <a:off x="4124325" y="64827150"/>
        <a:ext cx="1905000" cy="2009775"/>
      </xdr:xfrm>
      <a:graphic>
        <a:graphicData uri="http://schemas.openxmlformats.org/drawingml/2006/chart">
          <c:chart xmlns:c="http://schemas.openxmlformats.org/drawingml/2006/chart" r:id="rId26"/>
        </a:graphicData>
      </a:graphic>
    </xdr:graphicFrame>
    <xdr:clientData/>
  </xdr:twoCellAnchor>
  <xdr:twoCellAnchor>
    <xdr:from>
      <xdr:col>8</xdr:col>
      <xdr:colOff>0</xdr:colOff>
      <xdr:row>393</xdr:row>
      <xdr:rowOff>0</xdr:rowOff>
    </xdr:from>
    <xdr:to>
      <xdr:col>12</xdr:col>
      <xdr:colOff>0</xdr:colOff>
      <xdr:row>404</xdr:row>
      <xdr:rowOff>123825</xdr:rowOff>
    </xdr:to>
    <xdr:graphicFrame>
      <xdr:nvGraphicFramePr>
        <xdr:cNvPr id="27" name="グラフ 106"/>
        <xdr:cNvGraphicFramePr/>
      </xdr:nvGraphicFramePr>
      <xdr:xfrm>
        <a:off x="4124325" y="67246500"/>
        <a:ext cx="1905000" cy="2009775"/>
      </xdr:xfrm>
      <a:graphic>
        <a:graphicData uri="http://schemas.openxmlformats.org/drawingml/2006/chart">
          <c:chart xmlns:c="http://schemas.openxmlformats.org/drawingml/2006/chart" r:id="rId27"/>
        </a:graphicData>
      </a:graphic>
    </xdr:graphicFrame>
    <xdr:clientData/>
  </xdr:twoCellAnchor>
  <xdr:twoCellAnchor>
    <xdr:from>
      <xdr:col>8</xdr:col>
      <xdr:colOff>0</xdr:colOff>
      <xdr:row>407</xdr:row>
      <xdr:rowOff>0</xdr:rowOff>
    </xdr:from>
    <xdr:to>
      <xdr:col>12</xdr:col>
      <xdr:colOff>0</xdr:colOff>
      <xdr:row>418</xdr:row>
      <xdr:rowOff>123825</xdr:rowOff>
    </xdr:to>
    <xdr:graphicFrame>
      <xdr:nvGraphicFramePr>
        <xdr:cNvPr id="28" name="グラフ 106"/>
        <xdr:cNvGraphicFramePr/>
      </xdr:nvGraphicFramePr>
      <xdr:xfrm>
        <a:off x="4124325" y="69665850"/>
        <a:ext cx="1905000" cy="2009775"/>
      </xdr:xfrm>
      <a:graphic>
        <a:graphicData uri="http://schemas.openxmlformats.org/drawingml/2006/chart">
          <c:chart xmlns:c="http://schemas.openxmlformats.org/drawingml/2006/chart" r:id="rId28"/>
        </a:graphicData>
      </a:graphic>
    </xdr:graphicFrame>
    <xdr:clientData/>
  </xdr:twoCellAnchor>
  <xdr:twoCellAnchor>
    <xdr:from>
      <xdr:col>8</xdr:col>
      <xdr:colOff>0</xdr:colOff>
      <xdr:row>421</xdr:row>
      <xdr:rowOff>0</xdr:rowOff>
    </xdr:from>
    <xdr:to>
      <xdr:col>12</xdr:col>
      <xdr:colOff>0</xdr:colOff>
      <xdr:row>432</xdr:row>
      <xdr:rowOff>123825</xdr:rowOff>
    </xdr:to>
    <xdr:graphicFrame>
      <xdr:nvGraphicFramePr>
        <xdr:cNvPr id="29" name="グラフ 106"/>
        <xdr:cNvGraphicFramePr/>
      </xdr:nvGraphicFramePr>
      <xdr:xfrm>
        <a:off x="4124325" y="72085200"/>
        <a:ext cx="1905000" cy="2009775"/>
      </xdr:xfrm>
      <a:graphic>
        <a:graphicData uri="http://schemas.openxmlformats.org/drawingml/2006/chart">
          <c:chart xmlns:c="http://schemas.openxmlformats.org/drawingml/2006/chart" r:id="rId29"/>
        </a:graphicData>
      </a:graphic>
    </xdr:graphicFrame>
    <xdr:clientData/>
  </xdr:twoCellAnchor>
  <xdr:twoCellAnchor>
    <xdr:from>
      <xdr:col>8</xdr:col>
      <xdr:colOff>0</xdr:colOff>
      <xdr:row>435</xdr:row>
      <xdr:rowOff>0</xdr:rowOff>
    </xdr:from>
    <xdr:to>
      <xdr:col>12</xdr:col>
      <xdr:colOff>0</xdr:colOff>
      <xdr:row>446</xdr:row>
      <xdr:rowOff>123825</xdr:rowOff>
    </xdr:to>
    <xdr:graphicFrame>
      <xdr:nvGraphicFramePr>
        <xdr:cNvPr id="30" name="グラフ 106"/>
        <xdr:cNvGraphicFramePr/>
      </xdr:nvGraphicFramePr>
      <xdr:xfrm>
        <a:off x="4124325" y="74504550"/>
        <a:ext cx="1905000" cy="2009775"/>
      </xdr:xfrm>
      <a:graphic>
        <a:graphicData uri="http://schemas.openxmlformats.org/drawingml/2006/chart">
          <c:chart xmlns:c="http://schemas.openxmlformats.org/drawingml/2006/chart" r:id="rId30"/>
        </a:graphicData>
      </a:graphic>
    </xdr:graphicFrame>
    <xdr:clientData/>
  </xdr:twoCellAnchor>
  <xdr:twoCellAnchor>
    <xdr:from>
      <xdr:col>8</xdr:col>
      <xdr:colOff>0</xdr:colOff>
      <xdr:row>449</xdr:row>
      <xdr:rowOff>0</xdr:rowOff>
    </xdr:from>
    <xdr:to>
      <xdr:col>12</xdr:col>
      <xdr:colOff>0</xdr:colOff>
      <xdr:row>460</xdr:row>
      <xdr:rowOff>123825</xdr:rowOff>
    </xdr:to>
    <xdr:graphicFrame>
      <xdr:nvGraphicFramePr>
        <xdr:cNvPr id="31" name="グラフ 106"/>
        <xdr:cNvGraphicFramePr/>
      </xdr:nvGraphicFramePr>
      <xdr:xfrm>
        <a:off x="4124325" y="76923900"/>
        <a:ext cx="1905000" cy="2009775"/>
      </xdr:xfrm>
      <a:graphic>
        <a:graphicData uri="http://schemas.openxmlformats.org/drawingml/2006/chart">
          <c:chart xmlns:c="http://schemas.openxmlformats.org/drawingml/2006/chart" r:id="rId31"/>
        </a:graphicData>
      </a:graphic>
    </xdr:graphicFrame>
    <xdr:clientData/>
  </xdr:twoCellAnchor>
  <xdr:twoCellAnchor>
    <xdr:from>
      <xdr:col>8</xdr:col>
      <xdr:colOff>0</xdr:colOff>
      <xdr:row>463</xdr:row>
      <xdr:rowOff>0</xdr:rowOff>
    </xdr:from>
    <xdr:to>
      <xdr:col>12</xdr:col>
      <xdr:colOff>0</xdr:colOff>
      <xdr:row>474</xdr:row>
      <xdr:rowOff>123825</xdr:rowOff>
    </xdr:to>
    <xdr:graphicFrame>
      <xdr:nvGraphicFramePr>
        <xdr:cNvPr id="32" name="グラフ 106"/>
        <xdr:cNvGraphicFramePr/>
      </xdr:nvGraphicFramePr>
      <xdr:xfrm>
        <a:off x="4124325" y="79343250"/>
        <a:ext cx="1905000" cy="2009775"/>
      </xdr:xfrm>
      <a:graphic>
        <a:graphicData uri="http://schemas.openxmlformats.org/drawingml/2006/chart">
          <c:chart xmlns:c="http://schemas.openxmlformats.org/drawingml/2006/chart" r:id="rId32"/>
        </a:graphicData>
      </a:graphic>
    </xdr:graphicFrame>
    <xdr:clientData/>
  </xdr:twoCellAnchor>
  <xdr:twoCellAnchor>
    <xdr:from>
      <xdr:col>8</xdr:col>
      <xdr:colOff>0</xdr:colOff>
      <xdr:row>477</xdr:row>
      <xdr:rowOff>0</xdr:rowOff>
    </xdr:from>
    <xdr:to>
      <xdr:col>12</xdr:col>
      <xdr:colOff>0</xdr:colOff>
      <xdr:row>488</xdr:row>
      <xdr:rowOff>123825</xdr:rowOff>
    </xdr:to>
    <xdr:graphicFrame>
      <xdr:nvGraphicFramePr>
        <xdr:cNvPr id="33" name="グラフ 106"/>
        <xdr:cNvGraphicFramePr/>
      </xdr:nvGraphicFramePr>
      <xdr:xfrm>
        <a:off x="4124325" y="81762600"/>
        <a:ext cx="1905000" cy="2009775"/>
      </xdr:xfrm>
      <a:graphic>
        <a:graphicData uri="http://schemas.openxmlformats.org/drawingml/2006/chart">
          <c:chart xmlns:c="http://schemas.openxmlformats.org/drawingml/2006/chart" r:id="rId33"/>
        </a:graphicData>
      </a:graphic>
    </xdr:graphicFrame>
    <xdr:clientData/>
  </xdr:twoCellAnchor>
  <xdr:twoCellAnchor>
    <xdr:from>
      <xdr:col>8</xdr:col>
      <xdr:colOff>0</xdr:colOff>
      <xdr:row>491</xdr:row>
      <xdr:rowOff>0</xdr:rowOff>
    </xdr:from>
    <xdr:to>
      <xdr:col>12</xdr:col>
      <xdr:colOff>0</xdr:colOff>
      <xdr:row>502</xdr:row>
      <xdr:rowOff>123825</xdr:rowOff>
    </xdr:to>
    <xdr:graphicFrame>
      <xdr:nvGraphicFramePr>
        <xdr:cNvPr id="34" name="グラフ 106"/>
        <xdr:cNvGraphicFramePr/>
      </xdr:nvGraphicFramePr>
      <xdr:xfrm>
        <a:off x="4124325" y="84181950"/>
        <a:ext cx="1905000" cy="2009775"/>
      </xdr:xfrm>
      <a:graphic>
        <a:graphicData uri="http://schemas.openxmlformats.org/drawingml/2006/chart">
          <c:chart xmlns:c="http://schemas.openxmlformats.org/drawingml/2006/chart" r:id="rId34"/>
        </a:graphicData>
      </a:graphic>
    </xdr:graphicFrame>
    <xdr:clientData/>
  </xdr:twoCellAnchor>
  <xdr:twoCellAnchor>
    <xdr:from>
      <xdr:col>8</xdr:col>
      <xdr:colOff>0</xdr:colOff>
      <xdr:row>505</xdr:row>
      <xdr:rowOff>0</xdr:rowOff>
    </xdr:from>
    <xdr:to>
      <xdr:col>12</xdr:col>
      <xdr:colOff>0</xdr:colOff>
      <xdr:row>516</xdr:row>
      <xdr:rowOff>123825</xdr:rowOff>
    </xdr:to>
    <xdr:graphicFrame>
      <xdr:nvGraphicFramePr>
        <xdr:cNvPr id="35" name="グラフ 106"/>
        <xdr:cNvGraphicFramePr/>
      </xdr:nvGraphicFramePr>
      <xdr:xfrm>
        <a:off x="4124325" y="86601300"/>
        <a:ext cx="1905000" cy="2009775"/>
      </xdr:xfrm>
      <a:graphic>
        <a:graphicData uri="http://schemas.openxmlformats.org/drawingml/2006/chart">
          <c:chart xmlns:c="http://schemas.openxmlformats.org/drawingml/2006/chart" r:id="rId35"/>
        </a:graphicData>
      </a:graphic>
    </xdr:graphicFrame>
    <xdr:clientData/>
  </xdr:twoCellAnchor>
  <xdr:twoCellAnchor>
    <xdr:from>
      <xdr:col>7</xdr:col>
      <xdr:colOff>590550</xdr:colOff>
      <xdr:row>519</xdr:row>
      <xdr:rowOff>0</xdr:rowOff>
    </xdr:from>
    <xdr:to>
      <xdr:col>12</xdr:col>
      <xdr:colOff>0</xdr:colOff>
      <xdr:row>530</xdr:row>
      <xdr:rowOff>123825</xdr:rowOff>
    </xdr:to>
    <xdr:graphicFrame>
      <xdr:nvGraphicFramePr>
        <xdr:cNvPr id="36" name="グラフ 106"/>
        <xdr:cNvGraphicFramePr/>
      </xdr:nvGraphicFramePr>
      <xdr:xfrm>
        <a:off x="4114800" y="89020650"/>
        <a:ext cx="1914525" cy="2009775"/>
      </xdr:xfrm>
      <a:graphic>
        <a:graphicData uri="http://schemas.openxmlformats.org/drawingml/2006/chart">
          <c:chart xmlns:c="http://schemas.openxmlformats.org/drawingml/2006/chart" r:id="rId36"/>
        </a:graphicData>
      </a:graphic>
    </xdr:graphicFrame>
    <xdr:clientData/>
  </xdr:twoCellAnchor>
  <xdr:twoCellAnchor>
    <xdr:from>
      <xdr:col>8</xdr:col>
      <xdr:colOff>0</xdr:colOff>
      <xdr:row>533</xdr:row>
      <xdr:rowOff>0</xdr:rowOff>
    </xdr:from>
    <xdr:to>
      <xdr:col>12</xdr:col>
      <xdr:colOff>0</xdr:colOff>
      <xdr:row>544</xdr:row>
      <xdr:rowOff>123825</xdr:rowOff>
    </xdr:to>
    <xdr:graphicFrame>
      <xdr:nvGraphicFramePr>
        <xdr:cNvPr id="37" name="グラフ 106"/>
        <xdr:cNvGraphicFramePr/>
      </xdr:nvGraphicFramePr>
      <xdr:xfrm>
        <a:off x="4124325" y="91440000"/>
        <a:ext cx="1905000" cy="2009775"/>
      </xdr:xfrm>
      <a:graphic>
        <a:graphicData uri="http://schemas.openxmlformats.org/drawingml/2006/chart">
          <c:chart xmlns:c="http://schemas.openxmlformats.org/drawingml/2006/chart" r:id="rId37"/>
        </a:graphicData>
      </a:graphic>
    </xdr:graphicFrame>
    <xdr:clientData/>
  </xdr:twoCellAnchor>
  <xdr:twoCellAnchor>
    <xdr:from>
      <xdr:col>8</xdr:col>
      <xdr:colOff>0</xdr:colOff>
      <xdr:row>547</xdr:row>
      <xdr:rowOff>0</xdr:rowOff>
    </xdr:from>
    <xdr:to>
      <xdr:col>12</xdr:col>
      <xdr:colOff>0</xdr:colOff>
      <xdr:row>558</xdr:row>
      <xdr:rowOff>123825</xdr:rowOff>
    </xdr:to>
    <xdr:graphicFrame>
      <xdr:nvGraphicFramePr>
        <xdr:cNvPr id="38" name="グラフ 106"/>
        <xdr:cNvGraphicFramePr/>
      </xdr:nvGraphicFramePr>
      <xdr:xfrm>
        <a:off x="4124325" y="93859350"/>
        <a:ext cx="1905000" cy="2009775"/>
      </xdr:xfrm>
      <a:graphic>
        <a:graphicData uri="http://schemas.openxmlformats.org/drawingml/2006/chart">
          <c:chart xmlns:c="http://schemas.openxmlformats.org/drawingml/2006/chart" r:id="rId38"/>
        </a:graphicData>
      </a:graphic>
    </xdr:graphicFrame>
    <xdr:clientData/>
  </xdr:twoCellAnchor>
  <xdr:twoCellAnchor>
    <xdr:from>
      <xdr:col>8</xdr:col>
      <xdr:colOff>0</xdr:colOff>
      <xdr:row>561</xdr:row>
      <xdr:rowOff>0</xdr:rowOff>
    </xdr:from>
    <xdr:to>
      <xdr:col>12</xdr:col>
      <xdr:colOff>0</xdr:colOff>
      <xdr:row>572</xdr:row>
      <xdr:rowOff>123825</xdr:rowOff>
    </xdr:to>
    <xdr:graphicFrame>
      <xdr:nvGraphicFramePr>
        <xdr:cNvPr id="39" name="グラフ 106"/>
        <xdr:cNvGraphicFramePr/>
      </xdr:nvGraphicFramePr>
      <xdr:xfrm>
        <a:off x="4124325" y="96278700"/>
        <a:ext cx="1905000" cy="2009775"/>
      </xdr:xfrm>
      <a:graphic>
        <a:graphicData uri="http://schemas.openxmlformats.org/drawingml/2006/chart">
          <c:chart xmlns:c="http://schemas.openxmlformats.org/drawingml/2006/chart" r:id="rId39"/>
        </a:graphicData>
      </a:graphic>
    </xdr:graphicFrame>
    <xdr:clientData/>
  </xdr:twoCellAnchor>
  <xdr:twoCellAnchor>
    <xdr:from>
      <xdr:col>8</xdr:col>
      <xdr:colOff>0</xdr:colOff>
      <xdr:row>575</xdr:row>
      <xdr:rowOff>0</xdr:rowOff>
    </xdr:from>
    <xdr:to>
      <xdr:col>12</xdr:col>
      <xdr:colOff>9525</xdr:colOff>
      <xdr:row>586</xdr:row>
      <xdr:rowOff>123825</xdr:rowOff>
    </xdr:to>
    <xdr:graphicFrame>
      <xdr:nvGraphicFramePr>
        <xdr:cNvPr id="40" name="グラフ 106"/>
        <xdr:cNvGraphicFramePr/>
      </xdr:nvGraphicFramePr>
      <xdr:xfrm>
        <a:off x="4124325" y="98698050"/>
        <a:ext cx="1914525" cy="2009775"/>
      </xdr:xfrm>
      <a:graphic>
        <a:graphicData uri="http://schemas.openxmlformats.org/drawingml/2006/chart">
          <c:chart xmlns:c="http://schemas.openxmlformats.org/drawingml/2006/chart" r:id="rId40"/>
        </a:graphicData>
      </a:graphic>
    </xdr:graphicFrame>
    <xdr:clientData/>
  </xdr:twoCellAnchor>
  <xdr:twoCellAnchor>
    <xdr:from>
      <xdr:col>8</xdr:col>
      <xdr:colOff>0</xdr:colOff>
      <xdr:row>589</xdr:row>
      <xdr:rowOff>0</xdr:rowOff>
    </xdr:from>
    <xdr:to>
      <xdr:col>12</xdr:col>
      <xdr:colOff>0</xdr:colOff>
      <xdr:row>600</xdr:row>
      <xdr:rowOff>123825</xdr:rowOff>
    </xdr:to>
    <xdr:graphicFrame>
      <xdr:nvGraphicFramePr>
        <xdr:cNvPr id="41" name="グラフ 106"/>
        <xdr:cNvGraphicFramePr/>
      </xdr:nvGraphicFramePr>
      <xdr:xfrm>
        <a:off x="4124325" y="101117400"/>
        <a:ext cx="1905000" cy="2009775"/>
      </xdr:xfrm>
      <a:graphic>
        <a:graphicData uri="http://schemas.openxmlformats.org/drawingml/2006/chart">
          <c:chart xmlns:c="http://schemas.openxmlformats.org/drawingml/2006/chart" r:id="rId41"/>
        </a:graphicData>
      </a:graphic>
    </xdr:graphicFrame>
    <xdr:clientData/>
  </xdr:twoCellAnchor>
  <xdr:twoCellAnchor>
    <xdr:from>
      <xdr:col>8</xdr:col>
      <xdr:colOff>0</xdr:colOff>
      <xdr:row>603</xdr:row>
      <xdr:rowOff>0</xdr:rowOff>
    </xdr:from>
    <xdr:to>
      <xdr:col>12</xdr:col>
      <xdr:colOff>0</xdr:colOff>
      <xdr:row>614</xdr:row>
      <xdr:rowOff>123825</xdr:rowOff>
    </xdr:to>
    <xdr:graphicFrame>
      <xdr:nvGraphicFramePr>
        <xdr:cNvPr id="42" name="グラフ 106"/>
        <xdr:cNvGraphicFramePr/>
      </xdr:nvGraphicFramePr>
      <xdr:xfrm>
        <a:off x="4124325" y="103536750"/>
        <a:ext cx="1905000" cy="2009775"/>
      </xdr:xfrm>
      <a:graphic>
        <a:graphicData uri="http://schemas.openxmlformats.org/drawingml/2006/chart">
          <c:chart xmlns:c="http://schemas.openxmlformats.org/drawingml/2006/chart" r:id="rId42"/>
        </a:graphicData>
      </a:graphic>
    </xdr:graphicFrame>
    <xdr:clientData/>
  </xdr:twoCellAnchor>
  <xdr:twoCellAnchor>
    <xdr:from>
      <xdr:col>8</xdr:col>
      <xdr:colOff>0</xdr:colOff>
      <xdr:row>617</xdr:row>
      <xdr:rowOff>0</xdr:rowOff>
    </xdr:from>
    <xdr:to>
      <xdr:col>12</xdr:col>
      <xdr:colOff>0</xdr:colOff>
      <xdr:row>628</xdr:row>
      <xdr:rowOff>123825</xdr:rowOff>
    </xdr:to>
    <xdr:graphicFrame>
      <xdr:nvGraphicFramePr>
        <xdr:cNvPr id="43" name="グラフ 106"/>
        <xdr:cNvGraphicFramePr/>
      </xdr:nvGraphicFramePr>
      <xdr:xfrm>
        <a:off x="4124325" y="105956100"/>
        <a:ext cx="1905000" cy="2009775"/>
      </xdr:xfrm>
      <a:graphic>
        <a:graphicData uri="http://schemas.openxmlformats.org/drawingml/2006/chart">
          <c:chart xmlns:c="http://schemas.openxmlformats.org/drawingml/2006/chart" r:id="rId43"/>
        </a:graphicData>
      </a:graphic>
    </xdr:graphicFrame>
    <xdr:clientData/>
  </xdr:twoCellAnchor>
  <xdr:twoCellAnchor>
    <xdr:from>
      <xdr:col>8</xdr:col>
      <xdr:colOff>0</xdr:colOff>
      <xdr:row>631</xdr:row>
      <xdr:rowOff>0</xdr:rowOff>
    </xdr:from>
    <xdr:to>
      <xdr:col>12</xdr:col>
      <xdr:colOff>0</xdr:colOff>
      <xdr:row>642</xdr:row>
      <xdr:rowOff>123825</xdr:rowOff>
    </xdr:to>
    <xdr:graphicFrame>
      <xdr:nvGraphicFramePr>
        <xdr:cNvPr id="44" name="グラフ 106"/>
        <xdr:cNvGraphicFramePr/>
      </xdr:nvGraphicFramePr>
      <xdr:xfrm>
        <a:off x="4124325" y="108375450"/>
        <a:ext cx="1905000" cy="2009775"/>
      </xdr:xfrm>
      <a:graphic>
        <a:graphicData uri="http://schemas.openxmlformats.org/drawingml/2006/chart">
          <c:chart xmlns:c="http://schemas.openxmlformats.org/drawingml/2006/chart" r:id="rId44"/>
        </a:graphicData>
      </a:graphic>
    </xdr:graphicFrame>
    <xdr:clientData/>
  </xdr:twoCellAnchor>
  <xdr:twoCellAnchor>
    <xdr:from>
      <xdr:col>8</xdr:col>
      <xdr:colOff>0</xdr:colOff>
      <xdr:row>645</xdr:row>
      <xdr:rowOff>0</xdr:rowOff>
    </xdr:from>
    <xdr:to>
      <xdr:col>12</xdr:col>
      <xdr:colOff>0</xdr:colOff>
      <xdr:row>656</xdr:row>
      <xdr:rowOff>123825</xdr:rowOff>
    </xdr:to>
    <xdr:graphicFrame>
      <xdr:nvGraphicFramePr>
        <xdr:cNvPr id="45" name="グラフ 106"/>
        <xdr:cNvGraphicFramePr/>
      </xdr:nvGraphicFramePr>
      <xdr:xfrm>
        <a:off x="4124325" y="110794800"/>
        <a:ext cx="1905000" cy="2009775"/>
      </xdr:xfrm>
      <a:graphic>
        <a:graphicData uri="http://schemas.openxmlformats.org/drawingml/2006/chart">
          <c:chart xmlns:c="http://schemas.openxmlformats.org/drawingml/2006/chart" r:id="rId45"/>
        </a:graphicData>
      </a:graphic>
    </xdr:graphicFrame>
    <xdr:clientData/>
  </xdr:twoCellAnchor>
  <xdr:twoCellAnchor>
    <xdr:from>
      <xdr:col>8</xdr:col>
      <xdr:colOff>0</xdr:colOff>
      <xdr:row>15</xdr:row>
      <xdr:rowOff>9525</xdr:rowOff>
    </xdr:from>
    <xdr:to>
      <xdr:col>12</xdr:col>
      <xdr:colOff>0</xdr:colOff>
      <xdr:row>27</xdr:row>
      <xdr:rowOff>9525</xdr:rowOff>
    </xdr:to>
    <xdr:graphicFrame>
      <xdr:nvGraphicFramePr>
        <xdr:cNvPr id="46" name="グラフ 122"/>
        <xdr:cNvGraphicFramePr/>
      </xdr:nvGraphicFramePr>
      <xdr:xfrm>
        <a:off x="4124325" y="1943100"/>
        <a:ext cx="1905000" cy="2038350"/>
      </xdr:xfrm>
      <a:graphic>
        <a:graphicData uri="http://schemas.openxmlformats.org/drawingml/2006/chart">
          <c:chart xmlns:c="http://schemas.openxmlformats.org/drawingml/2006/chart" r:id="rId4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7">
    <tabColor rgb="FFFFFF99"/>
  </sheetPr>
  <dimension ref="A2:D16"/>
  <sheetViews>
    <sheetView tabSelected="1" zoomScale="80" zoomScaleNormal="80" zoomScalePageLayoutView="0" workbookViewId="0" topLeftCell="A1">
      <selection activeCell="A1" sqref="A1"/>
    </sheetView>
  </sheetViews>
  <sheetFormatPr defaultColWidth="9.140625" defaultRowHeight="15"/>
  <cols>
    <col min="1" max="1" width="1.7109375" style="55" customWidth="1"/>
    <col min="2" max="2" width="2.421875" style="55" customWidth="1"/>
    <col min="3" max="3" width="79.421875" style="55" customWidth="1"/>
    <col min="4" max="4" width="2.421875" style="55" customWidth="1"/>
    <col min="5" max="16384" width="9.00390625" style="55" customWidth="1"/>
  </cols>
  <sheetData>
    <row r="2" spans="1:4" ht="17.25">
      <c r="A2" s="183" t="s">
        <v>35</v>
      </c>
      <c r="B2" s="184"/>
      <c r="C2" s="184"/>
      <c r="D2" s="64"/>
    </row>
    <row r="3" spans="1:4" ht="17.25">
      <c r="A3" s="56"/>
      <c r="B3" s="57"/>
      <c r="C3" s="65"/>
      <c r="D3" s="66"/>
    </row>
    <row r="4" spans="1:4" ht="14.25">
      <c r="A4" s="58"/>
      <c r="B4" s="180" t="s">
        <v>52</v>
      </c>
      <c r="C4" s="180"/>
      <c r="D4" s="66"/>
    </row>
    <row r="5" spans="1:4" ht="13.5">
      <c r="A5" s="58"/>
      <c r="B5" s="59"/>
      <c r="C5" s="67" t="s">
        <v>44</v>
      </c>
      <c r="D5" s="66"/>
    </row>
    <row r="6" spans="1:4" ht="27.75" customHeight="1">
      <c r="A6" s="58"/>
      <c r="B6" s="59"/>
      <c r="C6" s="67" t="s">
        <v>39</v>
      </c>
      <c r="D6" s="66"/>
    </row>
    <row r="7" spans="1:4" ht="14.25">
      <c r="A7" s="58"/>
      <c r="B7" s="60"/>
      <c r="C7" s="68" t="s">
        <v>40</v>
      </c>
      <c r="D7" s="66"/>
    </row>
    <row r="8" spans="1:4" ht="14.25">
      <c r="A8" s="58"/>
      <c r="B8" s="180" t="s">
        <v>36</v>
      </c>
      <c r="C8" s="180"/>
      <c r="D8" s="66"/>
    </row>
    <row r="9" spans="1:4" ht="13.5">
      <c r="A9" s="58"/>
      <c r="B9" s="59"/>
      <c r="C9" s="69" t="s">
        <v>37</v>
      </c>
      <c r="D9" s="66"/>
    </row>
    <row r="10" spans="1:4" ht="54.75" customHeight="1">
      <c r="A10" s="58"/>
      <c r="B10" s="59"/>
      <c r="C10" s="67" t="s">
        <v>53</v>
      </c>
      <c r="D10" s="66"/>
    </row>
    <row r="11" spans="1:4" ht="13.5">
      <c r="A11" s="58"/>
      <c r="B11" s="59"/>
      <c r="C11" s="67" t="s">
        <v>84</v>
      </c>
      <c r="D11" s="66"/>
    </row>
    <row r="12" spans="1:4" ht="40.5" customHeight="1">
      <c r="A12" s="58"/>
      <c r="B12" s="59"/>
      <c r="C12" s="67" t="s">
        <v>83</v>
      </c>
      <c r="D12" s="66"/>
    </row>
    <row r="13" spans="1:4" ht="27.75" customHeight="1">
      <c r="A13" s="58"/>
      <c r="B13" s="59"/>
      <c r="C13" s="67" t="s">
        <v>38</v>
      </c>
      <c r="D13" s="66"/>
    </row>
    <row r="14" spans="1:4" ht="14.25">
      <c r="A14" s="58"/>
      <c r="B14" s="60"/>
      <c r="C14" s="70" t="s">
        <v>40</v>
      </c>
      <c r="D14" s="66"/>
    </row>
    <row r="15" spans="1:4" ht="30.75" customHeight="1">
      <c r="A15" s="58"/>
      <c r="B15" s="181" t="s">
        <v>54</v>
      </c>
      <c r="C15" s="182"/>
      <c r="D15" s="66"/>
    </row>
    <row r="16" spans="1:4" ht="13.5">
      <c r="A16" s="61"/>
      <c r="B16" s="62"/>
      <c r="C16" s="62"/>
      <c r="D16" s="63"/>
    </row>
  </sheetData>
  <sheetProtection password="CC3D" sheet="1"/>
  <mergeCells count="4">
    <mergeCell ref="B4:C4"/>
    <mergeCell ref="B8:C8"/>
    <mergeCell ref="B15:C15"/>
    <mergeCell ref="A2:C2"/>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codeName="Sheet1">
    <tabColor rgb="FFFFFF99"/>
  </sheetPr>
  <dimension ref="A1:T46"/>
  <sheetViews>
    <sheetView zoomScale="80" zoomScaleNormal="80"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140625" defaultRowHeight="15"/>
  <cols>
    <col min="1" max="3" width="5.57421875" style="5" customWidth="1"/>
    <col min="4" max="4" width="12.57421875" style="5" customWidth="1"/>
    <col min="5" max="5" width="5.57421875" style="5" bestFit="1" customWidth="1"/>
    <col min="6" max="20" width="5.57421875" style="5" customWidth="1"/>
    <col min="21" max="16384" width="9.00390625" style="5" customWidth="1"/>
  </cols>
  <sheetData>
    <row r="1" spans="1:15" ht="13.5">
      <c r="A1" s="5" t="s">
        <v>14</v>
      </c>
      <c r="B1" s="5" t="s">
        <v>0</v>
      </c>
      <c r="C1" s="5" t="s">
        <v>55</v>
      </c>
      <c r="D1" s="5" t="s">
        <v>3</v>
      </c>
      <c r="E1" s="5" t="s">
        <v>2</v>
      </c>
      <c r="F1" s="5" t="s">
        <v>4</v>
      </c>
      <c r="G1" s="5" t="s">
        <v>5</v>
      </c>
      <c r="H1" s="5" t="s">
        <v>6</v>
      </c>
      <c r="I1" s="5" t="s">
        <v>7</v>
      </c>
      <c r="J1" s="5" t="s">
        <v>8</v>
      </c>
      <c r="K1" s="5" t="s">
        <v>9</v>
      </c>
      <c r="L1" s="5" t="s">
        <v>10</v>
      </c>
      <c r="M1" s="5" t="s">
        <v>11</v>
      </c>
      <c r="N1" s="5" t="s">
        <v>12</v>
      </c>
      <c r="O1" s="5" t="s">
        <v>13</v>
      </c>
    </row>
    <row r="2" spans="1:20" ht="13.5">
      <c r="A2" s="3"/>
      <c r="B2" s="3"/>
      <c r="C2" s="3"/>
      <c r="D2" s="4"/>
      <c r="E2" s="3"/>
      <c r="F2" s="6"/>
      <c r="G2" s="6"/>
      <c r="H2" s="6"/>
      <c r="I2" s="6"/>
      <c r="J2" s="6"/>
      <c r="K2" s="6"/>
      <c r="L2" s="6"/>
      <c r="M2" s="6"/>
      <c r="N2" s="6"/>
      <c r="O2" s="6"/>
      <c r="P2" s="87"/>
      <c r="Q2" s="87"/>
      <c r="R2" s="87"/>
      <c r="S2" s="87"/>
      <c r="T2" s="87"/>
    </row>
    <row r="3" spans="1:20" ht="13.5">
      <c r="A3" s="3"/>
      <c r="B3" s="3"/>
      <c r="C3" s="3"/>
      <c r="D3" s="4"/>
      <c r="E3" s="3"/>
      <c r="F3" s="6"/>
      <c r="G3" s="6"/>
      <c r="H3" s="6"/>
      <c r="I3" s="6"/>
      <c r="J3" s="6"/>
      <c r="K3" s="6"/>
      <c r="L3" s="6"/>
      <c r="M3" s="6"/>
      <c r="N3" s="6"/>
      <c r="O3" s="6"/>
      <c r="P3" s="87"/>
      <c r="Q3" s="87"/>
      <c r="R3" s="87"/>
      <c r="S3" s="87"/>
      <c r="T3" s="87"/>
    </row>
    <row r="4" spans="1:20" ht="13.5">
      <c r="A4" s="3"/>
      <c r="B4" s="3"/>
      <c r="C4" s="3"/>
      <c r="D4" s="4"/>
      <c r="E4" s="3"/>
      <c r="F4" s="6"/>
      <c r="G4" s="6"/>
      <c r="H4" s="6"/>
      <c r="I4" s="6"/>
      <c r="J4" s="6"/>
      <c r="K4" s="6"/>
      <c r="L4" s="6"/>
      <c r="M4" s="6"/>
      <c r="N4" s="6"/>
      <c r="O4" s="6"/>
      <c r="P4" s="87"/>
      <c r="Q4" s="87"/>
      <c r="R4" s="87"/>
      <c r="S4" s="87"/>
      <c r="T4" s="87"/>
    </row>
    <row r="5" spans="1:20" ht="13.5">
      <c r="A5" s="3"/>
      <c r="B5" s="3"/>
      <c r="C5" s="3"/>
      <c r="D5" s="4"/>
      <c r="E5" s="3"/>
      <c r="F5" s="6"/>
      <c r="G5" s="6"/>
      <c r="H5" s="6"/>
      <c r="I5" s="6"/>
      <c r="J5" s="6"/>
      <c r="K5" s="6"/>
      <c r="L5" s="6"/>
      <c r="M5" s="6"/>
      <c r="N5" s="6"/>
      <c r="O5" s="6"/>
      <c r="P5" s="87"/>
      <c r="Q5" s="87"/>
      <c r="R5" s="87"/>
      <c r="S5" s="87"/>
      <c r="T5" s="87"/>
    </row>
    <row r="6" spans="1:20" ht="13.5">
      <c r="A6" s="3"/>
      <c r="B6" s="3"/>
      <c r="C6" s="3"/>
      <c r="D6" s="4"/>
      <c r="E6" s="3"/>
      <c r="F6" s="6"/>
      <c r="G6" s="6"/>
      <c r="H6" s="6"/>
      <c r="I6" s="6"/>
      <c r="J6" s="6"/>
      <c r="K6" s="6"/>
      <c r="L6" s="6"/>
      <c r="M6" s="6"/>
      <c r="N6" s="6"/>
      <c r="O6" s="6"/>
      <c r="P6" s="87"/>
      <c r="Q6" s="87"/>
      <c r="R6" s="87"/>
      <c r="S6" s="87"/>
      <c r="T6" s="87"/>
    </row>
    <row r="7" spans="1:20" ht="13.5">
      <c r="A7" s="3"/>
      <c r="B7" s="3"/>
      <c r="C7" s="3"/>
      <c r="D7" s="4"/>
      <c r="E7" s="3"/>
      <c r="F7" s="6"/>
      <c r="G7" s="6"/>
      <c r="H7" s="6"/>
      <c r="I7" s="6"/>
      <c r="J7" s="6"/>
      <c r="K7" s="6"/>
      <c r="L7" s="6"/>
      <c r="M7" s="6"/>
      <c r="N7" s="6"/>
      <c r="O7" s="6"/>
      <c r="P7" s="87"/>
      <c r="Q7" s="87"/>
      <c r="R7" s="87"/>
      <c r="S7" s="87"/>
      <c r="T7" s="87"/>
    </row>
    <row r="8" spans="1:20" ht="13.5">
      <c r="A8" s="3"/>
      <c r="B8" s="3"/>
      <c r="C8" s="3"/>
      <c r="D8" s="4"/>
      <c r="E8" s="3"/>
      <c r="F8" s="6"/>
      <c r="G8" s="6"/>
      <c r="H8" s="6"/>
      <c r="I8" s="6"/>
      <c r="J8" s="6"/>
      <c r="K8" s="6"/>
      <c r="L8" s="6"/>
      <c r="M8" s="6"/>
      <c r="N8" s="6"/>
      <c r="O8" s="6"/>
      <c r="P8" s="87"/>
      <c r="Q8" s="87"/>
      <c r="R8" s="87"/>
      <c r="S8" s="87"/>
      <c r="T8" s="87"/>
    </row>
    <row r="9" spans="1:20" ht="13.5">
      <c r="A9" s="3"/>
      <c r="B9" s="3"/>
      <c r="C9" s="3"/>
      <c r="D9" s="4"/>
      <c r="E9" s="3"/>
      <c r="F9" s="6"/>
      <c r="G9" s="6"/>
      <c r="H9" s="6"/>
      <c r="I9" s="6"/>
      <c r="J9" s="6"/>
      <c r="K9" s="6"/>
      <c r="L9" s="6"/>
      <c r="M9" s="6"/>
      <c r="N9" s="6"/>
      <c r="O9" s="6"/>
      <c r="P9" s="87"/>
      <c r="Q9" s="87"/>
      <c r="R9" s="87"/>
      <c r="S9" s="87"/>
      <c r="T9" s="87"/>
    </row>
    <row r="10" spans="1:20" ht="13.5">
      <c r="A10" s="3"/>
      <c r="B10" s="3"/>
      <c r="C10" s="3"/>
      <c r="D10" s="4"/>
      <c r="E10" s="3"/>
      <c r="F10" s="6"/>
      <c r="G10" s="6"/>
      <c r="H10" s="6"/>
      <c r="I10" s="6"/>
      <c r="J10" s="6"/>
      <c r="K10" s="6"/>
      <c r="L10" s="6"/>
      <c r="M10" s="6"/>
      <c r="N10" s="6"/>
      <c r="O10" s="6"/>
      <c r="P10" s="87"/>
      <c r="Q10" s="87"/>
      <c r="R10" s="87"/>
      <c r="S10" s="87"/>
      <c r="T10" s="87"/>
    </row>
    <row r="11" spans="1:20" ht="13.5">
      <c r="A11" s="3"/>
      <c r="B11" s="3"/>
      <c r="C11" s="3"/>
      <c r="D11" s="4"/>
      <c r="E11" s="3"/>
      <c r="F11" s="6"/>
      <c r="G11" s="6"/>
      <c r="H11" s="6"/>
      <c r="I11" s="6"/>
      <c r="J11" s="6"/>
      <c r="K11" s="6"/>
      <c r="L11" s="6"/>
      <c r="M11" s="6"/>
      <c r="N11" s="6"/>
      <c r="O11" s="6"/>
      <c r="P11" s="87"/>
      <c r="Q11" s="87"/>
      <c r="R11" s="87"/>
      <c r="S11" s="87"/>
      <c r="T11" s="87"/>
    </row>
    <row r="12" spans="1:20" ht="13.5">
      <c r="A12" s="3"/>
      <c r="B12" s="3"/>
      <c r="C12" s="3"/>
      <c r="D12" s="4"/>
      <c r="E12" s="3"/>
      <c r="F12" s="6"/>
      <c r="G12" s="6"/>
      <c r="H12" s="6"/>
      <c r="I12" s="6"/>
      <c r="J12" s="6"/>
      <c r="K12" s="6"/>
      <c r="L12" s="6"/>
      <c r="M12" s="6"/>
      <c r="N12" s="6"/>
      <c r="O12" s="6"/>
      <c r="P12" s="87"/>
      <c r="Q12" s="87"/>
      <c r="R12" s="87"/>
      <c r="S12" s="87"/>
      <c r="T12" s="87"/>
    </row>
    <row r="13" spans="1:20" ht="13.5">
      <c r="A13" s="3"/>
      <c r="B13" s="3"/>
      <c r="C13" s="3"/>
      <c r="D13" s="4"/>
      <c r="E13" s="3"/>
      <c r="F13" s="6"/>
      <c r="G13" s="6"/>
      <c r="H13" s="6"/>
      <c r="I13" s="6"/>
      <c r="J13" s="6"/>
      <c r="K13" s="6"/>
      <c r="L13" s="6"/>
      <c r="M13" s="6"/>
      <c r="N13" s="6"/>
      <c r="O13" s="6"/>
      <c r="P13" s="87"/>
      <c r="Q13" s="87"/>
      <c r="R13" s="87"/>
      <c r="S13" s="87"/>
      <c r="T13" s="87"/>
    </row>
    <row r="14" spans="1:20" ht="13.5">
      <c r="A14" s="3"/>
      <c r="B14" s="3"/>
      <c r="C14" s="3"/>
      <c r="D14" s="4"/>
      <c r="E14" s="3"/>
      <c r="F14" s="6"/>
      <c r="G14" s="6"/>
      <c r="H14" s="6"/>
      <c r="I14" s="6"/>
      <c r="J14" s="6"/>
      <c r="K14" s="6"/>
      <c r="L14" s="6"/>
      <c r="M14" s="6"/>
      <c r="N14" s="6"/>
      <c r="O14" s="6"/>
      <c r="P14" s="87"/>
      <c r="Q14" s="87"/>
      <c r="R14" s="87"/>
      <c r="S14" s="87"/>
      <c r="T14" s="87"/>
    </row>
    <row r="15" spans="1:20" ht="13.5">
      <c r="A15" s="3"/>
      <c r="B15" s="3"/>
      <c r="C15" s="3"/>
      <c r="D15" s="4"/>
      <c r="E15" s="3"/>
      <c r="F15" s="6"/>
      <c r="G15" s="6"/>
      <c r="H15" s="6"/>
      <c r="I15" s="6"/>
      <c r="J15" s="6"/>
      <c r="K15" s="6"/>
      <c r="L15" s="6"/>
      <c r="M15" s="6"/>
      <c r="N15" s="6"/>
      <c r="O15" s="6"/>
      <c r="P15" s="87"/>
      <c r="Q15" s="87"/>
      <c r="R15" s="87"/>
      <c r="S15" s="87"/>
      <c r="T15" s="87"/>
    </row>
    <row r="16" spans="1:20" ht="13.5">
      <c r="A16" s="3"/>
      <c r="B16" s="3"/>
      <c r="C16" s="3"/>
      <c r="D16" s="4"/>
      <c r="E16" s="3"/>
      <c r="F16" s="6"/>
      <c r="G16" s="6"/>
      <c r="H16" s="6"/>
      <c r="I16" s="6"/>
      <c r="J16" s="6"/>
      <c r="K16" s="6"/>
      <c r="L16" s="6"/>
      <c r="M16" s="6"/>
      <c r="N16" s="6"/>
      <c r="O16" s="6"/>
      <c r="P16" s="87"/>
      <c r="Q16" s="87"/>
      <c r="R16" s="87"/>
      <c r="S16" s="87"/>
      <c r="T16" s="87"/>
    </row>
    <row r="17" spans="1:20" ht="13.5">
      <c r="A17" s="3"/>
      <c r="B17" s="3"/>
      <c r="C17" s="3"/>
      <c r="D17" s="4"/>
      <c r="E17" s="3"/>
      <c r="F17" s="6"/>
      <c r="G17" s="6"/>
      <c r="H17" s="6"/>
      <c r="I17" s="6"/>
      <c r="J17" s="6"/>
      <c r="K17" s="6"/>
      <c r="L17" s="6"/>
      <c r="M17" s="6"/>
      <c r="N17" s="6"/>
      <c r="O17" s="6"/>
      <c r="P17" s="87"/>
      <c r="Q17" s="87"/>
      <c r="R17" s="87"/>
      <c r="S17" s="87"/>
      <c r="T17" s="87"/>
    </row>
    <row r="18" spans="1:20" ht="13.5">
      <c r="A18" s="3"/>
      <c r="B18" s="3"/>
      <c r="C18" s="3"/>
      <c r="D18" s="4"/>
      <c r="E18" s="3"/>
      <c r="F18" s="7"/>
      <c r="G18" s="7"/>
      <c r="H18" s="7"/>
      <c r="I18" s="7"/>
      <c r="J18" s="7"/>
      <c r="K18" s="7"/>
      <c r="L18" s="7"/>
      <c r="M18" s="7"/>
      <c r="N18" s="7"/>
      <c r="O18" s="7"/>
      <c r="P18" s="86"/>
      <c r="Q18" s="86"/>
      <c r="R18" s="86"/>
      <c r="S18" s="86"/>
      <c r="T18" s="86"/>
    </row>
    <row r="19" spans="1:20" ht="13.5">
      <c r="A19" s="3"/>
      <c r="B19" s="3"/>
      <c r="C19" s="3"/>
      <c r="D19" s="4"/>
      <c r="E19" s="3"/>
      <c r="F19" s="7"/>
      <c r="G19" s="7"/>
      <c r="H19" s="7"/>
      <c r="I19" s="7"/>
      <c r="J19" s="7"/>
      <c r="K19" s="7"/>
      <c r="L19" s="7"/>
      <c r="M19" s="7"/>
      <c r="N19" s="7"/>
      <c r="O19" s="7"/>
      <c r="P19" s="86"/>
      <c r="Q19" s="86"/>
      <c r="R19" s="86"/>
      <c r="S19" s="86"/>
      <c r="T19" s="86"/>
    </row>
    <row r="20" spans="1:20" ht="13.5">
      <c r="A20" s="3"/>
      <c r="B20" s="3"/>
      <c r="C20" s="3"/>
      <c r="D20" s="4"/>
      <c r="E20" s="3"/>
      <c r="F20" s="7"/>
      <c r="G20" s="7"/>
      <c r="H20" s="7"/>
      <c r="I20" s="7"/>
      <c r="J20" s="7"/>
      <c r="K20" s="7"/>
      <c r="L20" s="7"/>
      <c r="M20" s="7"/>
      <c r="N20" s="7"/>
      <c r="O20" s="7"/>
      <c r="P20" s="86"/>
      <c r="Q20" s="86"/>
      <c r="R20" s="86"/>
      <c r="S20" s="86"/>
      <c r="T20" s="86"/>
    </row>
    <row r="21" spans="1:20" ht="13.5">
      <c r="A21" s="3"/>
      <c r="B21" s="3"/>
      <c r="C21" s="3"/>
      <c r="D21" s="4"/>
      <c r="E21" s="3"/>
      <c r="F21" s="7"/>
      <c r="G21" s="7"/>
      <c r="H21" s="7"/>
      <c r="I21" s="7"/>
      <c r="J21" s="7"/>
      <c r="K21" s="7"/>
      <c r="L21" s="7"/>
      <c r="M21" s="7"/>
      <c r="N21" s="7"/>
      <c r="O21" s="7"/>
      <c r="P21" s="86"/>
      <c r="Q21" s="86"/>
      <c r="R21" s="86"/>
      <c r="S21" s="86"/>
      <c r="T21" s="86"/>
    </row>
    <row r="22" spans="1:20" ht="13.5">
      <c r="A22" s="3"/>
      <c r="B22" s="3"/>
      <c r="C22" s="3"/>
      <c r="D22" s="4"/>
      <c r="E22" s="3"/>
      <c r="F22" s="7"/>
      <c r="G22" s="7"/>
      <c r="H22" s="7"/>
      <c r="I22" s="7"/>
      <c r="J22" s="7"/>
      <c r="K22" s="7"/>
      <c r="L22" s="7"/>
      <c r="M22" s="7"/>
      <c r="N22" s="7"/>
      <c r="O22" s="7"/>
      <c r="P22" s="86"/>
      <c r="Q22" s="86"/>
      <c r="R22" s="86"/>
      <c r="S22" s="86"/>
      <c r="T22" s="86"/>
    </row>
    <row r="23" spans="1:20" ht="13.5">
      <c r="A23" s="3"/>
      <c r="B23" s="3"/>
      <c r="C23" s="3"/>
      <c r="D23" s="4"/>
      <c r="E23" s="3"/>
      <c r="F23" s="7"/>
      <c r="G23" s="7"/>
      <c r="H23" s="7"/>
      <c r="I23" s="7"/>
      <c r="J23" s="7"/>
      <c r="K23" s="7"/>
      <c r="L23" s="7"/>
      <c r="M23" s="7"/>
      <c r="N23" s="7"/>
      <c r="O23" s="7"/>
      <c r="P23" s="86"/>
      <c r="Q23" s="86"/>
      <c r="R23" s="86"/>
      <c r="S23" s="86"/>
      <c r="T23" s="86"/>
    </row>
    <row r="24" spans="1:20" ht="13.5">
      <c r="A24" s="3"/>
      <c r="B24" s="3"/>
      <c r="C24" s="3"/>
      <c r="D24" s="4"/>
      <c r="E24" s="3"/>
      <c r="F24" s="7"/>
      <c r="G24" s="7"/>
      <c r="H24" s="7"/>
      <c r="I24" s="7"/>
      <c r="J24" s="7"/>
      <c r="K24" s="7"/>
      <c r="L24" s="7"/>
      <c r="M24" s="7"/>
      <c r="N24" s="7"/>
      <c r="O24" s="7"/>
      <c r="P24" s="86"/>
      <c r="Q24" s="86"/>
      <c r="R24" s="86"/>
      <c r="S24" s="86"/>
      <c r="T24" s="86"/>
    </row>
    <row r="25" spans="1:20" ht="13.5">
      <c r="A25" s="3"/>
      <c r="B25" s="3"/>
      <c r="C25" s="3"/>
      <c r="D25" s="4"/>
      <c r="E25" s="3"/>
      <c r="F25" s="7"/>
      <c r="G25" s="7"/>
      <c r="H25" s="7"/>
      <c r="I25" s="7"/>
      <c r="J25" s="7"/>
      <c r="K25" s="7"/>
      <c r="L25" s="7"/>
      <c r="M25" s="7"/>
      <c r="N25" s="7"/>
      <c r="O25" s="7"/>
      <c r="P25" s="86"/>
      <c r="Q25" s="86"/>
      <c r="R25" s="86"/>
      <c r="S25" s="86"/>
      <c r="T25" s="86"/>
    </row>
    <row r="26" spans="1:20" ht="13.5">
      <c r="A26" s="3"/>
      <c r="B26" s="3"/>
      <c r="C26" s="3"/>
      <c r="D26" s="4"/>
      <c r="E26" s="3"/>
      <c r="F26" s="7"/>
      <c r="G26" s="7"/>
      <c r="H26" s="7"/>
      <c r="I26" s="7"/>
      <c r="J26" s="7"/>
      <c r="K26" s="7"/>
      <c r="L26" s="7"/>
      <c r="M26" s="7"/>
      <c r="N26" s="7"/>
      <c r="O26" s="7"/>
      <c r="P26" s="86"/>
      <c r="Q26" s="86"/>
      <c r="R26" s="86"/>
      <c r="S26" s="86"/>
      <c r="T26" s="86"/>
    </row>
    <row r="27" spans="1:20" ht="13.5">
      <c r="A27" s="3"/>
      <c r="B27" s="3"/>
      <c r="C27" s="3"/>
      <c r="D27" s="4"/>
      <c r="E27" s="3"/>
      <c r="F27" s="7"/>
      <c r="G27" s="7"/>
      <c r="H27" s="7"/>
      <c r="I27" s="7"/>
      <c r="J27" s="7"/>
      <c r="K27" s="7"/>
      <c r="L27" s="7"/>
      <c r="M27" s="7"/>
      <c r="N27" s="7"/>
      <c r="O27" s="7"/>
      <c r="P27" s="86"/>
      <c r="Q27" s="86"/>
      <c r="R27" s="86"/>
      <c r="S27" s="86"/>
      <c r="T27" s="86"/>
    </row>
    <row r="28" spans="1:20" ht="13.5">
      <c r="A28" s="3"/>
      <c r="B28" s="3"/>
      <c r="C28" s="3"/>
      <c r="D28" s="4"/>
      <c r="E28" s="3"/>
      <c r="F28" s="7"/>
      <c r="G28" s="7"/>
      <c r="H28" s="7"/>
      <c r="I28" s="7"/>
      <c r="J28" s="7"/>
      <c r="K28" s="7"/>
      <c r="L28" s="7"/>
      <c r="M28" s="7"/>
      <c r="N28" s="7"/>
      <c r="O28" s="7"/>
      <c r="P28" s="86"/>
      <c r="Q28" s="86"/>
      <c r="R28" s="86"/>
      <c r="S28" s="86"/>
      <c r="T28" s="86"/>
    </row>
    <row r="29" spans="1:20" ht="13.5">
      <c r="A29" s="3"/>
      <c r="B29" s="3"/>
      <c r="C29" s="3"/>
      <c r="D29" s="4"/>
      <c r="E29" s="3"/>
      <c r="F29" s="7"/>
      <c r="G29" s="7"/>
      <c r="H29" s="7"/>
      <c r="I29" s="7"/>
      <c r="J29" s="7"/>
      <c r="K29" s="7"/>
      <c r="L29" s="7"/>
      <c r="M29" s="7"/>
      <c r="N29" s="7"/>
      <c r="O29" s="7"/>
      <c r="P29" s="86"/>
      <c r="Q29" s="86"/>
      <c r="R29" s="86"/>
      <c r="S29" s="86"/>
      <c r="T29" s="86"/>
    </row>
    <row r="30" spans="1:20" ht="13.5">
      <c r="A30" s="3"/>
      <c r="B30" s="3"/>
      <c r="C30" s="3"/>
      <c r="D30" s="4"/>
      <c r="E30" s="3"/>
      <c r="F30" s="7"/>
      <c r="G30" s="7"/>
      <c r="H30" s="7"/>
      <c r="I30" s="7"/>
      <c r="J30" s="7"/>
      <c r="K30" s="7"/>
      <c r="L30" s="7"/>
      <c r="M30" s="7"/>
      <c r="N30" s="7"/>
      <c r="O30" s="7"/>
      <c r="P30" s="86"/>
      <c r="Q30" s="86"/>
      <c r="R30" s="86"/>
      <c r="S30" s="86"/>
      <c r="T30" s="86"/>
    </row>
    <row r="31" spans="1:20" ht="13.5">
      <c r="A31" s="3"/>
      <c r="B31" s="3"/>
      <c r="C31" s="3"/>
      <c r="D31" s="4"/>
      <c r="E31" s="3"/>
      <c r="F31" s="7"/>
      <c r="G31" s="7"/>
      <c r="H31" s="7"/>
      <c r="I31" s="7"/>
      <c r="J31" s="7"/>
      <c r="K31" s="7"/>
      <c r="L31" s="7"/>
      <c r="M31" s="7"/>
      <c r="N31" s="7"/>
      <c r="O31" s="7"/>
      <c r="P31" s="86"/>
      <c r="Q31" s="86"/>
      <c r="R31" s="86"/>
      <c r="S31" s="86"/>
      <c r="T31" s="86"/>
    </row>
    <row r="32" spans="1:20" ht="13.5">
      <c r="A32" s="3"/>
      <c r="B32" s="3"/>
      <c r="C32" s="3"/>
      <c r="D32" s="4"/>
      <c r="E32" s="3"/>
      <c r="F32" s="7"/>
      <c r="G32" s="7"/>
      <c r="H32" s="7"/>
      <c r="I32" s="7"/>
      <c r="J32" s="7"/>
      <c r="K32" s="7"/>
      <c r="L32" s="7"/>
      <c r="M32" s="7"/>
      <c r="N32" s="7"/>
      <c r="O32" s="7"/>
      <c r="P32" s="86"/>
      <c r="Q32" s="86"/>
      <c r="R32" s="86"/>
      <c r="S32" s="86"/>
      <c r="T32" s="86"/>
    </row>
    <row r="33" spans="1:20" ht="13.5">
      <c r="A33" s="3"/>
      <c r="B33" s="3"/>
      <c r="C33" s="3"/>
      <c r="D33" s="4"/>
      <c r="E33" s="3"/>
      <c r="F33" s="7"/>
      <c r="G33" s="7"/>
      <c r="H33" s="7"/>
      <c r="I33" s="7"/>
      <c r="J33" s="7"/>
      <c r="K33" s="7"/>
      <c r="L33" s="7"/>
      <c r="M33" s="7"/>
      <c r="N33" s="7"/>
      <c r="O33" s="7"/>
      <c r="P33" s="86"/>
      <c r="Q33" s="86"/>
      <c r="R33" s="86"/>
      <c r="S33" s="86"/>
      <c r="T33" s="86"/>
    </row>
    <row r="34" spans="1:20" ht="13.5">
      <c r="A34" s="3"/>
      <c r="B34" s="3"/>
      <c r="C34" s="3"/>
      <c r="D34" s="4"/>
      <c r="E34" s="3"/>
      <c r="F34" s="7"/>
      <c r="G34" s="7"/>
      <c r="H34" s="7"/>
      <c r="I34" s="7"/>
      <c r="J34" s="7"/>
      <c r="K34" s="7"/>
      <c r="L34" s="7"/>
      <c r="M34" s="7"/>
      <c r="N34" s="7"/>
      <c r="O34" s="7"/>
      <c r="P34" s="86"/>
      <c r="Q34" s="86"/>
      <c r="R34" s="86"/>
      <c r="S34" s="86"/>
      <c r="T34" s="86"/>
    </row>
    <row r="35" spans="1:20" ht="13.5">
      <c r="A35" s="3"/>
      <c r="B35" s="3"/>
      <c r="C35" s="3"/>
      <c r="D35" s="4"/>
      <c r="E35" s="3"/>
      <c r="F35" s="7"/>
      <c r="G35" s="7"/>
      <c r="H35" s="7"/>
      <c r="I35" s="7"/>
      <c r="J35" s="7"/>
      <c r="K35" s="7"/>
      <c r="L35" s="7"/>
      <c r="M35" s="7"/>
      <c r="N35" s="7"/>
      <c r="O35" s="7"/>
      <c r="P35" s="86"/>
      <c r="Q35" s="86"/>
      <c r="R35" s="86"/>
      <c r="S35" s="86"/>
      <c r="T35" s="86"/>
    </row>
    <row r="36" spans="1:20" ht="13.5">
      <c r="A36" s="3"/>
      <c r="B36" s="3"/>
      <c r="C36" s="3"/>
      <c r="D36" s="4"/>
      <c r="E36" s="3"/>
      <c r="F36" s="7"/>
      <c r="G36" s="7"/>
      <c r="H36" s="7"/>
      <c r="I36" s="7"/>
      <c r="J36" s="7"/>
      <c r="K36" s="7"/>
      <c r="L36" s="7"/>
      <c r="M36" s="7"/>
      <c r="N36" s="7"/>
      <c r="O36" s="7"/>
      <c r="P36" s="86"/>
      <c r="Q36" s="86"/>
      <c r="R36" s="86"/>
      <c r="S36" s="86"/>
      <c r="T36" s="86"/>
    </row>
    <row r="37" spans="1:20" ht="13.5">
      <c r="A37" s="3"/>
      <c r="B37" s="3"/>
      <c r="C37" s="3"/>
      <c r="D37" s="4"/>
      <c r="E37" s="3"/>
      <c r="F37" s="7"/>
      <c r="G37" s="7"/>
      <c r="H37" s="7"/>
      <c r="I37" s="7"/>
      <c r="J37" s="7"/>
      <c r="K37" s="7"/>
      <c r="L37" s="7"/>
      <c r="M37" s="7"/>
      <c r="N37" s="7"/>
      <c r="O37" s="7"/>
      <c r="P37" s="86"/>
      <c r="Q37" s="86"/>
      <c r="R37" s="86"/>
      <c r="S37" s="86"/>
      <c r="T37" s="86"/>
    </row>
    <row r="38" spans="1:20" ht="13.5">
      <c r="A38" s="3"/>
      <c r="B38" s="3"/>
      <c r="C38" s="3"/>
      <c r="D38" s="4"/>
      <c r="E38" s="3"/>
      <c r="F38" s="7"/>
      <c r="G38" s="7"/>
      <c r="H38" s="7"/>
      <c r="I38" s="7"/>
      <c r="J38" s="7"/>
      <c r="K38" s="7"/>
      <c r="L38" s="7"/>
      <c r="M38" s="7"/>
      <c r="N38" s="7"/>
      <c r="O38" s="7"/>
      <c r="P38" s="86"/>
      <c r="Q38" s="86"/>
      <c r="R38" s="86"/>
      <c r="S38" s="86"/>
      <c r="T38" s="86"/>
    </row>
    <row r="39" spans="1:20" ht="13.5">
      <c r="A39" s="3"/>
      <c r="B39" s="3"/>
      <c r="C39" s="3"/>
      <c r="D39" s="4"/>
      <c r="E39" s="3"/>
      <c r="F39" s="7"/>
      <c r="G39" s="7"/>
      <c r="H39" s="7"/>
      <c r="I39" s="7"/>
      <c r="J39" s="7"/>
      <c r="K39" s="7"/>
      <c r="L39" s="7"/>
      <c r="M39" s="7"/>
      <c r="N39" s="7"/>
      <c r="O39" s="7"/>
      <c r="P39" s="86"/>
      <c r="Q39" s="86"/>
      <c r="R39" s="86"/>
      <c r="S39" s="86"/>
      <c r="T39" s="86"/>
    </row>
    <row r="40" spans="1:20" ht="13.5">
      <c r="A40" s="3"/>
      <c r="B40" s="3"/>
      <c r="C40" s="3"/>
      <c r="D40" s="4"/>
      <c r="E40" s="3"/>
      <c r="F40" s="7"/>
      <c r="G40" s="7"/>
      <c r="H40" s="7"/>
      <c r="I40" s="7"/>
      <c r="J40" s="7"/>
      <c r="K40" s="7"/>
      <c r="L40" s="7"/>
      <c r="M40" s="7"/>
      <c r="N40" s="7"/>
      <c r="O40" s="7"/>
      <c r="P40" s="86"/>
      <c r="Q40" s="86"/>
      <c r="R40" s="86"/>
      <c r="S40" s="86"/>
      <c r="T40" s="86"/>
    </row>
    <row r="41" spans="1:20" ht="13.5">
      <c r="A41" s="3"/>
      <c r="B41" s="3"/>
      <c r="C41" s="3"/>
      <c r="D41" s="4"/>
      <c r="E41" s="3"/>
      <c r="F41" s="7"/>
      <c r="G41" s="7"/>
      <c r="H41" s="7"/>
      <c r="I41" s="7"/>
      <c r="J41" s="7"/>
      <c r="K41" s="7"/>
      <c r="L41" s="7"/>
      <c r="M41" s="7"/>
      <c r="N41" s="7"/>
      <c r="O41" s="7"/>
      <c r="P41" s="86"/>
      <c r="Q41" s="86"/>
      <c r="R41" s="86"/>
      <c r="S41" s="86"/>
      <c r="T41" s="86"/>
    </row>
    <row r="42" spans="1:20" ht="13.5">
      <c r="A42" s="3"/>
      <c r="B42" s="3"/>
      <c r="C42" s="3"/>
      <c r="D42" s="4"/>
      <c r="E42" s="3"/>
      <c r="F42" s="7"/>
      <c r="G42" s="7"/>
      <c r="H42" s="7"/>
      <c r="I42" s="7"/>
      <c r="J42" s="7"/>
      <c r="K42" s="7"/>
      <c r="L42" s="7"/>
      <c r="M42" s="7"/>
      <c r="N42" s="7"/>
      <c r="O42" s="7"/>
      <c r="P42" s="86"/>
      <c r="Q42" s="86"/>
      <c r="R42" s="86"/>
      <c r="S42" s="86"/>
      <c r="T42" s="86"/>
    </row>
    <row r="43" spans="1:20" ht="13.5">
      <c r="A43" s="3"/>
      <c r="B43" s="3"/>
      <c r="C43" s="3"/>
      <c r="D43" s="4"/>
      <c r="E43" s="3"/>
      <c r="F43" s="7"/>
      <c r="G43" s="7"/>
      <c r="H43" s="7"/>
      <c r="I43" s="7"/>
      <c r="J43" s="7"/>
      <c r="K43" s="7"/>
      <c r="L43" s="7"/>
      <c r="M43" s="7"/>
      <c r="N43" s="7"/>
      <c r="O43" s="7"/>
      <c r="P43" s="86"/>
      <c r="Q43" s="86"/>
      <c r="R43" s="86"/>
      <c r="S43" s="86"/>
      <c r="T43" s="86"/>
    </row>
    <row r="44" spans="1:20" ht="13.5">
      <c r="A44" s="3"/>
      <c r="B44" s="3"/>
      <c r="C44" s="3"/>
      <c r="D44" s="4"/>
      <c r="E44" s="3"/>
      <c r="F44" s="7"/>
      <c r="G44" s="7"/>
      <c r="H44" s="7"/>
      <c r="I44" s="7"/>
      <c r="J44" s="7"/>
      <c r="K44" s="7"/>
      <c r="L44" s="7"/>
      <c r="M44" s="7"/>
      <c r="N44" s="7"/>
      <c r="O44" s="7"/>
      <c r="P44" s="86"/>
      <c r="Q44" s="86"/>
      <c r="R44" s="86"/>
      <c r="S44" s="86"/>
      <c r="T44" s="86"/>
    </row>
    <row r="45" spans="1:20" ht="13.5">
      <c r="A45" s="3"/>
      <c r="B45" s="3"/>
      <c r="C45" s="3"/>
      <c r="D45" s="4"/>
      <c r="E45" s="3"/>
      <c r="F45" s="7"/>
      <c r="G45" s="7"/>
      <c r="H45" s="7"/>
      <c r="I45" s="7"/>
      <c r="J45" s="7"/>
      <c r="K45" s="7"/>
      <c r="L45" s="7"/>
      <c r="M45" s="7"/>
      <c r="N45" s="7"/>
      <c r="O45" s="7"/>
      <c r="P45" s="86"/>
      <c r="Q45" s="86"/>
      <c r="R45" s="86"/>
      <c r="S45" s="86"/>
      <c r="T45" s="86"/>
    </row>
    <row r="46" spans="1:20" ht="13.5">
      <c r="A46" s="3"/>
      <c r="B46" s="3"/>
      <c r="C46" s="3"/>
      <c r="D46" s="4"/>
      <c r="E46" s="3"/>
      <c r="F46" s="7"/>
      <c r="G46" s="7"/>
      <c r="H46" s="7"/>
      <c r="I46" s="7"/>
      <c r="J46" s="7"/>
      <c r="K46" s="7"/>
      <c r="L46" s="7"/>
      <c r="M46" s="7"/>
      <c r="N46" s="7"/>
      <c r="O46" s="7"/>
      <c r="P46" s="86"/>
      <c r="Q46" s="86"/>
      <c r="R46" s="86"/>
      <c r="S46" s="86"/>
      <c r="T46" s="86"/>
    </row>
  </sheetData>
  <sheetProtection password="CC3D" sheet="1" objects="1" scenarios="1"/>
  <protectedRanges>
    <protectedRange password="CC3D" sqref="A2:T46" name="入力欄"/>
  </protectedRanges>
  <printOptions/>
  <pageMargins left="0.1968503937007874" right="0.1968503937007874" top="0.1968503937007874" bottom="0.1968503937007874" header="0.31496062992125984" footer="0.31496062992125984"/>
  <pageSetup orientation="landscape" paperSize="9" scale="80" r:id="rId1"/>
</worksheet>
</file>

<file path=xl/worksheets/sheet3.xml><?xml version="1.0" encoding="utf-8"?>
<worksheet xmlns="http://schemas.openxmlformats.org/spreadsheetml/2006/main" xmlns:r="http://schemas.openxmlformats.org/officeDocument/2006/relationships">
  <sheetPr codeName="Sheet2">
    <tabColor rgb="FFFFFF99"/>
  </sheetPr>
  <dimension ref="A1:T46"/>
  <sheetViews>
    <sheetView zoomScale="80" zoomScaleNormal="80"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F2" sqref="F2"/>
    </sheetView>
  </sheetViews>
  <sheetFormatPr defaultColWidth="9.140625" defaultRowHeight="15"/>
  <cols>
    <col min="1" max="3" width="5.57421875" style="5" customWidth="1"/>
    <col min="4" max="4" width="12.57421875" style="15" customWidth="1"/>
    <col min="5" max="5" width="5.57421875" style="5" bestFit="1" customWidth="1"/>
    <col min="6" max="20" width="5.57421875" style="5" customWidth="1"/>
    <col min="21" max="16384" width="9.00390625" style="5" customWidth="1"/>
  </cols>
  <sheetData>
    <row r="1" spans="1:15" ht="13.5">
      <c r="A1" s="5" t="s">
        <v>14</v>
      </c>
      <c r="B1" s="5" t="s">
        <v>0</v>
      </c>
      <c r="C1" s="5" t="s">
        <v>55</v>
      </c>
      <c r="D1" s="5" t="s">
        <v>3</v>
      </c>
      <c r="E1" s="5" t="s">
        <v>2</v>
      </c>
      <c r="F1" s="5" t="s">
        <v>4</v>
      </c>
      <c r="G1" s="5" t="s">
        <v>5</v>
      </c>
      <c r="H1" s="5" t="s">
        <v>6</v>
      </c>
      <c r="I1" s="5" t="s">
        <v>7</v>
      </c>
      <c r="J1" s="5" t="s">
        <v>8</v>
      </c>
      <c r="K1" s="5" t="s">
        <v>9</v>
      </c>
      <c r="L1" s="5" t="s">
        <v>10</v>
      </c>
      <c r="M1" s="5" t="s">
        <v>11</v>
      </c>
      <c r="N1" s="5" t="s">
        <v>12</v>
      </c>
      <c r="O1" s="5" t="s">
        <v>13</v>
      </c>
    </row>
    <row r="2" spans="1:20" ht="13.5">
      <c r="A2" s="5">
        <f>IF('アンケート1回目'!A2="","",'アンケート1回目'!A2)</f>
      </c>
      <c r="B2" s="5">
        <f>IF('アンケート1回目'!B2="","",'アンケート1回目'!B2)</f>
      </c>
      <c r="C2" s="5">
        <f>IF('アンケート1回目'!C2="","",'アンケート1回目'!C2)</f>
      </c>
      <c r="D2" s="15">
        <f>IF('アンケート1回目'!D2="","",'アンケート1回目'!D2)</f>
      </c>
      <c r="E2" s="5">
        <f>IF('アンケート1回目'!E2="","",'アンケート1回目'!E2)</f>
      </c>
      <c r="F2" s="7"/>
      <c r="G2" s="7"/>
      <c r="H2" s="7"/>
      <c r="I2" s="7"/>
      <c r="J2" s="7"/>
      <c r="K2" s="7"/>
      <c r="L2" s="7"/>
      <c r="M2" s="7"/>
      <c r="N2" s="7"/>
      <c r="O2" s="7"/>
      <c r="P2" s="86"/>
      <c r="Q2" s="86"/>
      <c r="R2" s="86"/>
      <c r="S2" s="86"/>
      <c r="T2" s="86"/>
    </row>
    <row r="3" spans="1:20" ht="13.5">
      <c r="A3" s="5">
        <f>IF('アンケート1回目'!A3="","",'アンケート1回目'!A3)</f>
      </c>
      <c r="B3" s="5">
        <f>IF('アンケート1回目'!B3="","",'アンケート1回目'!B3)</f>
      </c>
      <c r="C3" s="5">
        <f>IF('アンケート1回目'!C3="","",'アンケート1回目'!C3)</f>
      </c>
      <c r="D3" s="15">
        <f>IF('アンケート1回目'!D3="","",'アンケート1回目'!D3)</f>
      </c>
      <c r="E3" s="5">
        <f>IF('アンケート1回目'!E3="","",'アンケート1回目'!E3)</f>
      </c>
      <c r="F3" s="7"/>
      <c r="G3" s="7"/>
      <c r="H3" s="7"/>
      <c r="I3" s="7"/>
      <c r="J3" s="7"/>
      <c r="K3" s="7"/>
      <c r="L3" s="7"/>
      <c r="M3" s="7"/>
      <c r="N3" s="7"/>
      <c r="O3" s="7"/>
      <c r="P3" s="86"/>
      <c r="Q3" s="86"/>
      <c r="R3" s="86"/>
      <c r="S3" s="86"/>
      <c r="T3" s="86"/>
    </row>
    <row r="4" spans="1:20" ht="13.5">
      <c r="A4" s="5">
        <f>IF('アンケート1回目'!A4="","",'アンケート1回目'!A4)</f>
      </c>
      <c r="B4" s="5">
        <f>IF('アンケート1回目'!B4="","",'アンケート1回目'!B4)</f>
      </c>
      <c r="C4" s="5">
        <f>IF('アンケート1回目'!C4="","",'アンケート1回目'!C4)</f>
      </c>
      <c r="D4" s="15">
        <f>IF('アンケート1回目'!D4="","",'アンケート1回目'!D4)</f>
      </c>
      <c r="E4" s="5">
        <f>IF('アンケート1回目'!E4="","",'アンケート1回目'!E4)</f>
      </c>
      <c r="F4" s="7"/>
      <c r="G4" s="7"/>
      <c r="H4" s="7"/>
      <c r="I4" s="7"/>
      <c r="J4" s="7"/>
      <c r="K4" s="7"/>
      <c r="L4" s="7"/>
      <c r="M4" s="7"/>
      <c r="N4" s="7"/>
      <c r="O4" s="7"/>
      <c r="P4" s="86"/>
      <c r="Q4" s="86"/>
      <c r="R4" s="86"/>
      <c r="S4" s="86"/>
      <c r="T4" s="86"/>
    </row>
    <row r="5" spans="1:20" ht="13.5">
      <c r="A5" s="5">
        <f>IF('アンケート1回目'!A5="","",'アンケート1回目'!A5)</f>
      </c>
      <c r="B5" s="5">
        <f>IF('アンケート1回目'!B5="","",'アンケート1回目'!B5)</f>
      </c>
      <c r="C5" s="5">
        <f>IF('アンケート1回目'!C5="","",'アンケート1回目'!C5)</f>
      </c>
      <c r="D5" s="15">
        <f>IF('アンケート1回目'!D5="","",'アンケート1回目'!D5)</f>
      </c>
      <c r="E5" s="5">
        <f>IF('アンケート1回目'!E5="","",'アンケート1回目'!E5)</f>
      </c>
      <c r="F5" s="7"/>
      <c r="G5" s="7"/>
      <c r="H5" s="7"/>
      <c r="I5" s="7"/>
      <c r="J5" s="7"/>
      <c r="K5" s="7"/>
      <c r="L5" s="7"/>
      <c r="M5" s="7"/>
      <c r="N5" s="7"/>
      <c r="O5" s="7"/>
      <c r="P5" s="86"/>
      <c r="Q5" s="86"/>
      <c r="R5" s="86"/>
      <c r="S5" s="86"/>
      <c r="T5" s="86"/>
    </row>
    <row r="6" spans="1:20" ht="13.5">
      <c r="A6" s="5">
        <f>IF('アンケート1回目'!A6="","",'アンケート1回目'!A6)</f>
      </c>
      <c r="B6" s="5">
        <f>IF('アンケート1回目'!B6="","",'アンケート1回目'!B6)</f>
      </c>
      <c r="C6" s="5">
        <f>IF('アンケート1回目'!C6="","",'アンケート1回目'!C6)</f>
      </c>
      <c r="D6" s="15">
        <f>IF('アンケート1回目'!D6="","",'アンケート1回目'!D6)</f>
      </c>
      <c r="E6" s="5">
        <f>IF('アンケート1回目'!E6="","",'アンケート1回目'!E6)</f>
      </c>
      <c r="F6" s="7"/>
      <c r="G6" s="7"/>
      <c r="H6" s="7"/>
      <c r="I6" s="7"/>
      <c r="J6" s="7"/>
      <c r="K6" s="7"/>
      <c r="L6" s="7"/>
      <c r="M6" s="7"/>
      <c r="N6" s="7"/>
      <c r="O6" s="7"/>
      <c r="P6" s="86"/>
      <c r="Q6" s="86"/>
      <c r="R6" s="86"/>
      <c r="S6" s="86"/>
      <c r="T6" s="86"/>
    </row>
    <row r="7" spans="1:20" ht="13.5">
      <c r="A7" s="5">
        <f>IF('アンケート1回目'!A7="","",'アンケート1回目'!A7)</f>
      </c>
      <c r="B7" s="5">
        <f>IF('アンケート1回目'!B7="","",'アンケート1回目'!B7)</f>
      </c>
      <c r="C7" s="5">
        <f>IF('アンケート1回目'!C7="","",'アンケート1回目'!C7)</f>
      </c>
      <c r="D7" s="15">
        <f>IF('アンケート1回目'!D7="","",'アンケート1回目'!D7)</f>
      </c>
      <c r="E7" s="5">
        <f>IF('アンケート1回目'!E7="","",'アンケート1回目'!E7)</f>
      </c>
      <c r="F7" s="7"/>
      <c r="G7" s="7"/>
      <c r="H7" s="7"/>
      <c r="I7" s="7"/>
      <c r="J7" s="7"/>
      <c r="K7" s="7"/>
      <c r="L7" s="7"/>
      <c r="M7" s="7"/>
      <c r="N7" s="7"/>
      <c r="O7" s="7"/>
      <c r="P7" s="86"/>
      <c r="Q7" s="86"/>
      <c r="R7" s="86"/>
      <c r="S7" s="86"/>
      <c r="T7" s="86"/>
    </row>
    <row r="8" spans="1:20" ht="13.5">
      <c r="A8" s="5">
        <f>IF('アンケート1回目'!A8="","",'アンケート1回目'!A8)</f>
      </c>
      <c r="B8" s="5">
        <f>IF('アンケート1回目'!B8="","",'アンケート1回目'!B8)</f>
      </c>
      <c r="C8" s="5">
        <f>IF('アンケート1回目'!C8="","",'アンケート1回目'!C8)</f>
      </c>
      <c r="D8" s="15">
        <f>IF('アンケート1回目'!D8="","",'アンケート1回目'!D8)</f>
      </c>
      <c r="E8" s="5">
        <f>IF('アンケート1回目'!E8="","",'アンケート1回目'!E8)</f>
      </c>
      <c r="F8" s="7"/>
      <c r="G8" s="7"/>
      <c r="H8" s="7"/>
      <c r="I8" s="7"/>
      <c r="J8" s="7"/>
      <c r="K8" s="7"/>
      <c r="L8" s="7"/>
      <c r="M8" s="7"/>
      <c r="N8" s="7"/>
      <c r="O8" s="7"/>
      <c r="P8" s="86"/>
      <c r="Q8" s="86"/>
      <c r="R8" s="86"/>
      <c r="S8" s="86"/>
      <c r="T8" s="86"/>
    </row>
    <row r="9" spans="1:20" ht="13.5">
      <c r="A9" s="5">
        <f>IF('アンケート1回目'!A9="","",'アンケート1回目'!A9)</f>
      </c>
      <c r="B9" s="5">
        <f>IF('アンケート1回目'!B9="","",'アンケート1回目'!B9)</f>
      </c>
      <c r="C9" s="5">
        <f>IF('アンケート1回目'!C9="","",'アンケート1回目'!C9)</f>
      </c>
      <c r="D9" s="15">
        <f>IF('アンケート1回目'!D9="","",'アンケート1回目'!D9)</f>
      </c>
      <c r="E9" s="5">
        <f>IF('アンケート1回目'!E9="","",'アンケート1回目'!E9)</f>
      </c>
      <c r="F9" s="7"/>
      <c r="G9" s="7"/>
      <c r="H9" s="7"/>
      <c r="I9" s="7"/>
      <c r="J9" s="7"/>
      <c r="K9" s="7"/>
      <c r="L9" s="7"/>
      <c r="M9" s="7"/>
      <c r="N9" s="7"/>
      <c r="O9" s="7"/>
      <c r="P9" s="86"/>
      <c r="Q9" s="86"/>
      <c r="R9" s="86"/>
      <c r="S9" s="86"/>
      <c r="T9" s="86"/>
    </row>
    <row r="10" spans="1:20" ht="13.5">
      <c r="A10" s="5">
        <f>IF('アンケート1回目'!A10="","",'アンケート1回目'!A10)</f>
      </c>
      <c r="B10" s="5">
        <f>IF('アンケート1回目'!B10="","",'アンケート1回目'!B10)</f>
      </c>
      <c r="C10" s="5">
        <f>IF('アンケート1回目'!C10="","",'アンケート1回目'!C10)</f>
      </c>
      <c r="D10" s="15">
        <f>IF('アンケート1回目'!D10="","",'アンケート1回目'!D10)</f>
      </c>
      <c r="E10" s="5">
        <f>IF('アンケート1回目'!E10="","",'アンケート1回目'!E10)</f>
      </c>
      <c r="F10" s="7"/>
      <c r="G10" s="7"/>
      <c r="H10" s="7"/>
      <c r="I10" s="7"/>
      <c r="J10" s="7"/>
      <c r="K10" s="7"/>
      <c r="L10" s="7"/>
      <c r="M10" s="7"/>
      <c r="N10" s="7"/>
      <c r="O10" s="7"/>
      <c r="P10" s="86"/>
      <c r="Q10" s="86"/>
      <c r="R10" s="86"/>
      <c r="S10" s="86"/>
      <c r="T10" s="86"/>
    </row>
    <row r="11" spans="1:20" ht="13.5">
      <c r="A11" s="5">
        <f>IF('アンケート1回目'!A11="","",'アンケート1回目'!A11)</f>
      </c>
      <c r="B11" s="5">
        <f>IF('アンケート1回目'!B11="","",'アンケート1回目'!B11)</f>
      </c>
      <c r="C11" s="5">
        <f>IF('アンケート1回目'!C11="","",'アンケート1回目'!C11)</f>
      </c>
      <c r="D11" s="15">
        <f>IF('アンケート1回目'!D11="","",'アンケート1回目'!D11)</f>
      </c>
      <c r="E11" s="5">
        <f>IF('アンケート1回目'!E11="","",'アンケート1回目'!E11)</f>
      </c>
      <c r="F11" s="7"/>
      <c r="G11" s="7"/>
      <c r="H11" s="7"/>
      <c r="I11" s="7"/>
      <c r="J11" s="7"/>
      <c r="K11" s="7"/>
      <c r="L11" s="7"/>
      <c r="M11" s="7"/>
      <c r="N11" s="7"/>
      <c r="O11" s="7"/>
      <c r="P11" s="86"/>
      <c r="Q11" s="86"/>
      <c r="R11" s="86"/>
      <c r="S11" s="86"/>
      <c r="T11" s="86"/>
    </row>
    <row r="12" spans="1:20" ht="13.5">
      <c r="A12" s="5">
        <f>IF('アンケート1回目'!A12="","",'アンケート1回目'!A12)</f>
      </c>
      <c r="B12" s="5">
        <f>IF('アンケート1回目'!B12="","",'アンケート1回目'!B12)</f>
      </c>
      <c r="C12" s="5">
        <f>IF('アンケート1回目'!C12="","",'アンケート1回目'!C12)</f>
      </c>
      <c r="D12" s="15">
        <f>IF('アンケート1回目'!D12="","",'アンケート1回目'!D12)</f>
      </c>
      <c r="E12" s="5">
        <f>IF('アンケート1回目'!E12="","",'アンケート1回目'!E12)</f>
      </c>
      <c r="F12" s="7"/>
      <c r="G12" s="7"/>
      <c r="H12" s="7"/>
      <c r="I12" s="7"/>
      <c r="J12" s="7"/>
      <c r="K12" s="7"/>
      <c r="L12" s="7"/>
      <c r="M12" s="7"/>
      <c r="N12" s="7"/>
      <c r="O12" s="7"/>
      <c r="P12" s="86"/>
      <c r="Q12" s="86"/>
      <c r="R12" s="86"/>
      <c r="S12" s="86"/>
      <c r="T12" s="86"/>
    </row>
    <row r="13" spans="1:20" ht="13.5">
      <c r="A13" s="5">
        <f>IF('アンケート1回目'!A13="","",'アンケート1回目'!A13)</f>
      </c>
      <c r="B13" s="5">
        <f>IF('アンケート1回目'!B13="","",'アンケート1回目'!B13)</f>
      </c>
      <c r="C13" s="5">
        <f>IF('アンケート1回目'!C13="","",'アンケート1回目'!C13)</f>
      </c>
      <c r="D13" s="15">
        <f>IF('アンケート1回目'!D13="","",'アンケート1回目'!D13)</f>
      </c>
      <c r="E13" s="5">
        <f>IF('アンケート1回目'!E13="","",'アンケート1回目'!E13)</f>
      </c>
      <c r="F13" s="7"/>
      <c r="G13" s="7"/>
      <c r="H13" s="7"/>
      <c r="I13" s="7"/>
      <c r="J13" s="7"/>
      <c r="K13" s="7"/>
      <c r="L13" s="7"/>
      <c r="M13" s="7"/>
      <c r="N13" s="7"/>
      <c r="O13" s="7"/>
      <c r="P13" s="86"/>
      <c r="Q13" s="86"/>
      <c r="R13" s="86"/>
      <c r="S13" s="86"/>
      <c r="T13" s="86"/>
    </row>
    <row r="14" spans="1:20" ht="13.5">
      <c r="A14" s="5">
        <f>IF('アンケート1回目'!A14="","",'アンケート1回目'!A14)</f>
      </c>
      <c r="B14" s="5">
        <f>IF('アンケート1回目'!B14="","",'アンケート1回目'!B14)</f>
      </c>
      <c r="C14" s="5">
        <f>IF('アンケート1回目'!C14="","",'アンケート1回目'!C14)</f>
      </c>
      <c r="D14" s="15">
        <f>IF('アンケート1回目'!D14="","",'アンケート1回目'!D14)</f>
      </c>
      <c r="E14" s="5">
        <f>IF('アンケート1回目'!E14="","",'アンケート1回目'!E14)</f>
      </c>
      <c r="F14" s="7"/>
      <c r="G14" s="7"/>
      <c r="H14" s="7"/>
      <c r="I14" s="7"/>
      <c r="J14" s="7"/>
      <c r="K14" s="7"/>
      <c r="L14" s="7"/>
      <c r="M14" s="7"/>
      <c r="N14" s="7"/>
      <c r="O14" s="7"/>
      <c r="P14" s="86"/>
      <c r="Q14" s="86"/>
      <c r="R14" s="86"/>
      <c r="S14" s="86"/>
      <c r="T14" s="86"/>
    </row>
    <row r="15" spans="1:20" ht="13.5">
      <c r="A15" s="5">
        <f>IF('アンケート1回目'!A15="","",'アンケート1回目'!A15)</f>
      </c>
      <c r="B15" s="5">
        <f>IF('アンケート1回目'!B15="","",'アンケート1回目'!B15)</f>
      </c>
      <c r="C15" s="5">
        <f>IF('アンケート1回目'!C15="","",'アンケート1回目'!C15)</f>
      </c>
      <c r="D15" s="15">
        <f>IF('アンケート1回目'!D15="","",'アンケート1回目'!D15)</f>
      </c>
      <c r="E15" s="5">
        <f>IF('アンケート1回目'!E15="","",'アンケート1回目'!E15)</f>
      </c>
      <c r="F15" s="7"/>
      <c r="G15" s="7"/>
      <c r="H15" s="7"/>
      <c r="I15" s="7"/>
      <c r="J15" s="7"/>
      <c r="K15" s="7"/>
      <c r="L15" s="7"/>
      <c r="M15" s="7"/>
      <c r="N15" s="7"/>
      <c r="O15" s="7"/>
      <c r="P15" s="86"/>
      <c r="Q15" s="86"/>
      <c r="R15" s="86"/>
      <c r="S15" s="86"/>
      <c r="T15" s="86"/>
    </row>
    <row r="16" spans="1:20" ht="13.5">
      <c r="A16" s="5">
        <f>IF('アンケート1回目'!A16="","",'アンケート1回目'!A16)</f>
      </c>
      <c r="B16" s="5">
        <f>IF('アンケート1回目'!B16="","",'アンケート1回目'!B16)</f>
      </c>
      <c r="C16" s="5">
        <f>IF('アンケート1回目'!C16="","",'アンケート1回目'!C16)</f>
      </c>
      <c r="D16" s="15">
        <f>IF('アンケート1回目'!D16="","",'アンケート1回目'!D16)</f>
      </c>
      <c r="E16" s="5">
        <f>IF('アンケート1回目'!E16="","",'アンケート1回目'!E16)</f>
      </c>
      <c r="F16" s="7"/>
      <c r="G16" s="7"/>
      <c r="H16" s="7"/>
      <c r="I16" s="7"/>
      <c r="J16" s="7"/>
      <c r="K16" s="7"/>
      <c r="L16" s="7"/>
      <c r="M16" s="7"/>
      <c r="N16" s="7"/>
      <c r="O16" s="7"/>
      <c r="P16" s="86"/>
      <c r="Q16" s="86"/>
      <c r="R16" s="86"/>
      <c r="S16" s="86"/>
      <c r="T16" s="86"/>
    </row>
    <row r="17" spans="1:20" ht="13.5">
      <c r="A17" s="5">
        <f>IF('アンケート1回目'!A17="","",'アンケート1回目'!A17)</f>
      </c>
      <c r="B17" s="5">
        <f>IF('アンケート1回目'!B17="","",'アンケート1回目'!B17)</f>
      </c>
      <c r="C17" s="5">
        <f>IF('アンケート1回目'!C17="","",'アンケート1回目'!C17)</f>
      </c>
      <c r="D17" s="15">
        <f>IF('アンケート1回目'!D17="","",'アンケート1回目'!D17)</f>
      </c>
      <c r="E17" s="5">
        <f>IF('アンケート1回目'!E17="","",'アンケート1回目'!E17)</f>
      </c>
      <c r="F17" s="7"/>
      <c r="G17" s="7"/>
      <c r="H17" s="7"/>
      <c r="I17" s="7"/>
      <c r="J17" s="7"/>
      <c r="K17" s="7"/>
      <c r="L17" s="7"/>
      <c r="M17" s="7"/>
      <c r="N17" s="7"/>
      <c r="O17" s="7"/>
      <c r="P17" s="86"/>
      <c r="Q17" s="86"/>
      <c r="R17" s="86"/>
      <c r="S17" s="86"/>
      <c r="T17" s="86"/>
    </row>
    <row r="18" spans="1:20" ht="13.5">
      <c r="A18" s="5">
        <f>IF('アンケート1回目'!A18="","",'アンケート1回目'!A18)</f>
      </c>
      <c r="B18" s="5">
        <f>IF('アンケート1回目'!B18="","",'アンケート1回目'!B18)</f>
      </c>
      <c r="C18" s="5">
        <f>IF('アンケート1回目'!C18="","",'アンケート1回目'!C18)</f>
      </c>
      <c r="D18" s="15">
        <f>IF('アンケート1回目'!D18="","",'アンケート1回目'!D18)</f>
      </c>
      <c r="E18" s="5">
        <f>IF('アンケート1回目'!E18="","",'アンケート1回目'!E18)</f>
      </c>
      <c r="F18" s="7"/>
      <c r="G18" s="7"/>
      <c r="H18" s="7"/>
      <c r="I18" s="7"/>
      <c r="J18" s="7"/>
      <c r="K18" s="7"/>
      <c r="L18" s="7"/>
      <c r="M18" s="7"/>
      <c r="N18" s="7"/>
      <c r="O18" s="7"/>
      <c r="P18" s="86"/>
      <c r="Q18" s="86"/>
      <c r="R18" s="86"/>
      <c r="S18" s="86"/>
      <c r="T18" s="86"/>
    </row>
    <row r="19" spans="1:20" ht="13.5">
      <c r="A19" s="5">
        <f>IF('アンケート1回目'!A19="","",'アンケート1回目'!A19)</f>
      </c>
      <c r="B19" s="5">
        <f>IF('アンケート1回目'!B19="","",'アンケート1回目'!B19)</f>
      </c>
      <c r="C19" s="5">
        <f>IF('アンケート1回目'!C19="","",'アンケート1回目'!C19)</f>
      </c>
      <c r="D19" s="15">
        <f>IF('アンケート1回目'!D19="","",'アンケート1回目'!D19)</f>
      </c>
      <c r="E19" s="5">
        <f>IF('アンケート1回目'!E19="","",'アンケート1回目'!E19)</f>
      </c>
      <c r="F19" s="6"/>
      <c r="G19" s="6"/>
      <c r="H19" s="6"/>
      <c r="I19" s="6"/>
      <c r="J19" s="6"/>
      <c r="K19" s="6"/>
      <c r="L19" s="6"/>
      <c r="M19" s="6"/>
      <c r="N19" s="6"/>
      <c r="O19" s="6"/>
      <c r="P19" s="87"/>
      <c r="Q19" s="87"/>
      <c r="R19" s="87"/>
      <c r="S19" s="87"/>
      <c r="T19" s="87"/>
    </row>
    <row r="20" spans="1:20" ht="13.5">
      <c r="A20" s="5">
        <f>IF('アンケート1回目'!A20="","",'アンケート1回目'!A20)</f>
      </c>
      <c r="B20" s="5">
        <f>IF('アンケート1回目'!B20="","",'アンケート1回目'!B20)</f>
      </c>
      <c r="C20" s="5">
        <f>IF('アンケート1回目'!C20="","",'アンケート1回目'!C20)</f>
      </c>
      <c r="D20" s="15">
        <f>IF('アンケート1回目'!D20="","",'アンケート1回目'!D20)</f>
      </c>
      <c r="E20" s="5">
        <f>IF('アンケート1回目'!E20="","",'アンケート1回目'!E20)</f>
      </c>
      <c r="F20" s="6"/>
      <c r="G20" s="6"/>
      <c r="H20" s="6"/>
      <c r="I20" s="6"/>
      <c r="J20" s="6"/>
      <c r="K20" s="6"/>
      <c r="L20" s="6"/>
      <c r="M20" s="6"/>
      <c r="N20" s="6"/>
      <c r="O20" s="6"/>
      <c r="P20" s="87"/>
      <c r="Q20" s="87"/>
      <c r="R20" s="87"/>
      <c r="S20" s="87"/>
      <c r="T20" s="87"/>
    </row>
    <row r="21" spans="1:20" ht="13.5">
      <c r="A21" s="5">
        <f>IF('アンケート1回目'!A21="","",'アンケート1回目'!A21)</f>
      </c>
      <c r="B21" s="5">
        <f>IF('アンケート1回目'!B21="","",'アンケート1回目'!B21)</f>
      </c>
      <c r="C21" s="5">
        <f>IF('アンケート1回目'!C21="","",'アンケート1回目'!C21)</f>
      </c>
      <c r="D21" s="15">
        <f>IF('アンケート1回目'!D21="","",'アンケート1回目'!D21)</f>
      </c>
      <c r="E21" s="5">
        <f>IF('アンケート1回目'!E21="","",'アンケート1回目'!E21)</f>
      </c>
      <c r="F21" s="6"/>
      <c r="G21" s="6"/>
      <c r="H21" s="6"/>
      <c r="I21" s="6"/>
      <c r="J21" s="6"/>
      <c r="K21" s="6"/>
      <c r="L21" s="6"/>
      <c r="M21" s="6"/>
      <c r="N21" s="6"/>
      <c r="O21" s="6"/>
      <c r="P21" s="87"/>
      <c r="Q21" s="87"/>
      <c r="R21" s="87"/>
      <c r="S21" s="87"/>
      <c r="T21" s="87"/>
    </row>
    <row r="22" spans="1:20" ht="13.5">
      <c r="A22" s="5">
        <f>IF('アンケート1回目'!A22="","",'アンケート1回目'!A22)</f>
      </c>
      <c r="B22" s="5">
        <f>IF('アンケート1回目'!B22="","",'アンケート1回目'!B22)</f>
      </c>
      <c r="C22" s="5">
        <f>IF('アンケート1回目'!C22="","",'アンケート1回目'!C22)</f>
      </c>
      <c r="D22" s="15">
        <f>IF('アンケート1回目'!D22="","",'アンケート1回目'!D22)</f>
      </c>
      <c r="E22" s="5">
        <f>IF('アンケート1回目'!E22="","",'アンケート1回目'!E22)</f>
      </c>
      <c r="F22" s="6"/>
      <c r="G22" s="6"/>
      <c r="H22" s="6"/>
      <c r="I22" s="6"/>
      <c r="J22" s="6"/>
      <c r="K22" s="6"/>
      <c r="L22" s="6"/>
      <c r="M22" s="6"/>
      <c r="N22" s="6"/>
      <c r="O22" s="6"/>
      <c r="P22" s="87"/>
      <c r="Q22" s="87"/>
      <c r="R22" s="87"/>
      <c r="S22" s="87"/>
      <c r="T22" s="87"/>
    </row>
    <row r="23" spans="1:20" ht="13.5">
      <c r="A23" s="5">
        <f>IF('アンケート1回目'!A23="","",'アンケート1回目'!A23)</f>
      </c>
      <c r="B23" s="5">
        <f>IF('アンケート1回目'!B23="","",'アンケート1回目'!B23)</f>
      </c>
      <c r="C23" s="5">
        <f>IF('アンケート1回目'!C23="","",'アンケート1回目'!C23)</f>
      </c>
      <c r="D23" s="15">
        <f>IF('アンケート1回目'!D23="","",'アンケート1回目'!D23)</f>
      </c>
      <c r="E23" s="5">
        <f>IF('アンケート1回目'!E23="","",'アンケート1回目'!E23)</f>
      </c>
      <c r="F23" s="6"/>
      <c r="G23" s="6"/>
      <c r="H23" s="6"/>
      <c r="I23" s="6"/>
      <c r="J23" s="6"/>
      <c r="K23" s="6"/>
      <c r="L23" s="6"/>
      <c r="M23" s="6"/>
      <c r="N23" s="6"/>
      <c r="O23" s="6"/>
      <c r="P23" s="87"/>
      <c r="Q23" s="87"/>
      <c r="R23" s="87"/>
      <c r="S23" s="87"/>
      <c r="T23" s="87"/>
    </row>
    <row r="24" spans="1:20" ht="13.5">
      <c r="A24" s="5">
        <f>IF('アンケート1回目'!A24="","",'アンケート1回目'!A24)</f>
      </c>
      <c r="B24" s="5">
        <f>IF('アンケート1回目'!B24="","",'アンケート1回目'!B24)</f>
      </c>
      <c r="C24" s="5">
        <f>IF('アンケート1回目'!C24="","",'アンケート1回目'!C24)</f>
      </c>
      <c r="D24" s="15">
        <f>IF('アンケート1回目'!D24="","",'アンケート1回目'!D24)</f>
      </c>
      <c r="E24" s="5">
        <f>IF('アンケート1回目'!E24="","",'アンケート1回目'!E24)</f>
      </c>
      <c r="F24" s="6"/>
      <c r="G24" s="6"/>
      <c r="H24" s="6"/>
      <c r="I24" s="6"/>
      <c r="J24" s="6"/>
      <c r="K24" s="6"/>
      <c r="L24" s="6"/>
      <c r="M24" s="6"/>
      <c r="N24" s="6"/>
      <c r="O24" s="6"/>
      <c r="P24" s="87"/>
      <c r="Q24" s="87"/>
      <c r="R24" s="87"/>
      <c r="S24" s="87"/>
      <c r="T24" s="87"/>
    </row>
    <row r="25" spans="1:20" ht="13.5">
      <c r="A25" s="5">
        <f>IF('アンケート1回目'!A25="","",'アンケート1回目'!A25)</f>
      </c>
      <c r="B25" s="5">
        <f>IF('アンケート1回目'!B25="","",'アンケート1回目'!B25)</f>
      </c>
      <c r="C25" s="5">
        <f>IF('アンケート1回目'!C25="","",'アンケート1回目'!C25)</f>
      </c>
      <c r="D25" s="15">
        <f>IF('アンケート1回目'!D25="","",'アンケート1回目'!D25)</f>
      </c>
      <c r="E25" s="5">
        <f>IF('アンケート1回目'!E25="","",'アンケート1回目'!E25)</f>
      </c>
      <c r="F25" s="6"/>
      <c r="G25" s="6"/>
      <c r="H25" s="6"/>
      <c r="I25" s="6"/>
      <c r="J25" s="6"/>
      <c r="K25" s="6"/>
      <c r="L25" s="6"/>
      <c r="M25" s="6"/>
      <c r="N25" s="6"/>
      <c r="O25" s="6"/>
      <c r="P25" s="87"/>
      <c r="Q25" s="87"/>
      <c r="R25" s="87"/>
      <c r="S25" s="87"/>
      <c r="T25" s="87"/>
    </row>
    <row r="26" spans="1:20" ht="13.5">
      <c r="A26" s="5">
        <f>IF('アンケート1回目'!A26="","",'アンケート1回目'!A26)</f>
      </c>
      <c r="B26" s="5">
        <f>IF('アンケート1回目'!B26="","",'アンケート1回目'!B26)</f>
      </c>
      <c r="C26" s="5">
        <f>IF('アンケート1回目'!C26="","",'アンケート1回目'!C26)</f>
      </c>
      <c r="D26" s="15">
        <f>IF('アンケート1回目'!D26="","",'アンケート1回目'!D26)</f>
      </c>
      <c r="E26" s="5">
        <f>IF('アンケート1回目'!E26="","",'アンケート1回目'!E26)</f>
      </c>
      <c r="F26" s="6"/>
      <c r="G26" s="6"/>
      <c r="H26" s="6"/>
      <c r="I26" s="6"/>
      <c r="J26" s="6"/>
      <c r="K26" s="6"/>
      <c r="L26" s="6"/>
      <c r="M26" s="6"/>
      <c r="N26" s="6"/>
      <c r="O26" s="6"/>
      <c r="P26" s="87"/>
      <c r="Q26" s="87"/>
      <c r="R26" s="87"/>
      <c r="S26" s="87"/>
      <c r="T26" s="87"/>
    </row>
    <row r="27" spans="1:20" ht="13.5">
      <c r="A27" s="5">
        <f>IF('アンケート1回目'!A27="","",'アンケート1回目'!A27)</f>
      </c>
      <c r="B27" s="5">
        <f>IF('アンケート1回目'!B27="","",'アンケート1回目'!B27)</f>
      </c>
      <c r="C27" s="5">
        <f>IF('アンケート1回目'!C27="","",'アンケート1回目'!C27)</f>
      </c>
      <c r="D27" s="15">
        <f>IF('アンケート1回目'!D27="","",'アンケート1回目'!D27)</f>
      </c>
      <c r="E27" s="5">
        <f>IF('アンケート1回目'!E27="","",'アンケート1回目'!E27)</f>
      </c>
      <c r="F27" s="7"/>
      <c r="G27" s="7"/>
      <c r="H27" s="7"/>
      <c r="I27" s="7"/>
      <c r="J27" s="7"/>
      <c r="K27" s="7"/>
      <c r="L27" s="7"/>
      <c r="M27" s="7"/>
      <c r="N27" s="7"/>
      <c r="O27" s="7"/>
      <c r="P27" s="86"/>
      <c r="Q27" s="86"/>
      <c r="R27" s="86"/>
      <c r="S27" s="86"/>
      <c r="T27" s="86"/>
    </row>
    <row r="28" spans="1:20" ht="13.5">
      <c r="A28" s="5">
        <f>IF('アンケート1回目'!A28="","",'アンケート1回目'!A28)</f>
      </c>
      <c r="B28" s="5">
        <f>IF('アンケート1回目'!B28="","",'アンケート1回目'!B28)</f>
      </c>
      <c r="C28" s="5">
        <f>IF('アンケート1回目'!C28="","",'アンケート1回目'!C28)</f>
      </c>
      <c r="D28" s="15">
        <f>IF('アンケート1回目'!D28="","",'アンケート1回目'!D28)</f>
      </c>
      <c r="E28" s="5">
        <f>IF('アンケート1回目'!E28="","",'アンケート1回目'!E28)</f>
      </c>
      <c r="F28" s="7"/>
      <c r="G28" s="7"/>
      <c r="H28" s="7"/>
      <c r="I28" s="7"/>
      <c r="J28" s="7"/>
      <c r="K28" s="7"/>
      <c r="L28" s="7"/>
      <c r="M28" s="7"/>
      <c r="N28" s="7"/>
      <c r="O28" s="7"/>
      <c r="P28" s="86"/>
      <c r="Q28" s="86"/>
      <c r="R28" s="86"/>
      <c r="S28" s="86"/>
      <c r="T28" s="86"/>
    </row>
    <row r="29" spans="1:20" ht="13.5">
      <c r="A29" s="5">
        <f>IF('アンケート1回目'!A29="","",'アンケート1回目'!A29)</f>
      </c>
      <c r="B29" s="5">
        <f>IF('アンケート1回目'!B29="","",'アンケート1回目'!B29)</f>
      </c>
      <c r="C29" s="5">
        <f>IF('アンケート1回目'!C29="","",'アンケート1回目'!C29)</f>
      </c>
      <c r="D29" s="15">
        <f>IF('アンケート1回目'!D29="","",'アンケート1回目'!D29)</f>
      </c>
      <c r="E29" s="5">
        <f>IF('アンケート1回目'!E29="","",'アンケート1回目'!E29)</f>
      </c>
      <c r="F29" s="7"/>
      <c r="G29" s="7"/>
      <c r="H29" s="7"/>
      <c r="I29" s="7"/>
      <c r="J29" s="7"/>
      <c r="K29" s="7"/>
      <c r="L29" s="7"/>
      <c r="M29" s="7"/>
      <c r="N29" s="7"/>
      <c r="O29" s="7"/>
      <c r="P29" s="86"/>
      <c r="Q29" s="86"/>
      <c r="R29" s="86"/>
      <c r="S29" s="86"/>
      <c r="T29" s="86"/>
    </row>
    <row r="30" spans="1:20" ht="13.5">
      <c r="A30" s="5">
        <f>IF('アンケート1回目'!A30="","",'アンケート1回目'!A30)</f>
      </c>
      <c r="B30" s="5">
        <f>IF('アンケート1回目'!B30="","",'アンケート1回目'!B30)</f>
      </c>
      <c r="C30" s="5">
        <f>IF('アンケート1回目'!C30="","",'アンケート1回目'!C30)</f>
      </c>
      <c r="D30" s="15">
        <f>IF('アンケート1回目'!D30="","",'アンケート1回目'!D30)</f>
      </c>
      <c r="E30" s="5">
        <f>IF('アンケート1回目'!E30="","",'アンケート1回目'!E30)</f>
      </c>
      <c r="F30" s="7"/>
      <c r="G30" s="7"/>
      <c r="H30" s="7"/>
      <c r="I30" s="7"/>
      <c r="J30" s="7"/>
      <c r="K30" s="7"/>
      <c r="L30" s="7"/>
      <c r="M30" s="7"/>
      <c r="N30" s="7"/>
      <c r="O30" s="7"/>
      <c r="P30" s="86"/>
      <c r="Q30" s="86"/>
      <c r="R30" s="86"/>
      <c r="S30" s="86"/>
      <c r="T30" s="86"/>
    </row>
    <row r="31" spans="1:20" ht="13.5">
      <c r="A31" s="5">
        <f>IF('アンケート1回目'!A31="","",'アンケート1回目'!A31)</f>
      </c>
      <c r="B31" s="5">
        <f>IF('アンケート1回目'!B31="","",'アンケート1回目'!B31)</f>
      </c>
      <c r="C31" s="5">
        <f>IF('アンケート1回目'!C31="","",'アンケート1回目'!C31)</f>
      </c>
      <c r="D31" s="15">
        <f>IF('アンケート1回目'!D31="","",'アンケート1回目'!D31)</f>
      </c>
      <c r="E31" s="5">
        <f>IF('アンケート1回目'!E31="","",'アンケート1回目'!E31)</f>
      </c>
      <c r="F31" s="7"/>
      <c r="G31" s="7"/>
      <c r="H31" s="7"/>
      <c r="I31" s="7"/>
      <c r="J31" s="7"/>
      <c r="K31" s="7"/>
      <c r="L31" s="7"/>
      <c r="M31" s="7"/>
      <c r="N31" s="7"/>
      <c r="O31" s="7"/>
      <c r="P31" s="86"/>
      <c r="Q31" s="86"/>
      <c r="R31" s="86"/>
      <c r="S31" s="86"/>
      <c r="T31" s="86"/>
    </row>
    <row r="32" spans="1:20" ht="13.5">
      <c r="A32" s="5">
        <f>IF('アンケート1回目'!A32="","",'アンケート1回目'!A32)</f>
      </c>
      <c r="B32" s="5">
        <f>IF('アンケート1回目'!B32="","",'アンケート1回目'!B32)</f>
      </c>
      <c r="C32" s="5">
        <f>IF('アンケート1回目'!C32="","",'アンケート1回目'!C32)</f>
      </c>
      <c r="D32" s="15">
        <f>IF('アンケート1回目'!D32="","",'アンケート1回目'!D32)</f>
      </c>
      <c r="E32" s="5">
        <f>IF('アンケート1回目'!E32="","",'アンケート1回目'!E32)</f>
      </c>
      <c r="F32" s="7"/>
      <c r="G32" s="7"/>
      <c r="H32" s="7"/>
      <c r="I32" s="7"/>
      <c r="J32" s="7"/>
      <c r="K32" s="7"/>
      <c r="L32" s="7"/>
      <c r="M32" s="7"/>
      <c r="N32" s="7"/>
      <c r="O32" s="7"/>
      <c r="P32" s="86"/>
      <c r="Q32" s="86"/>
      <c r="R32" s="86"/>
      <c r="S32" s="86"/>
      <c r="T32" s="86"/>
    </row>
    <row r="33" spans="1:20" ht="13.5">
      <c r="A33" s="5">
        <f>IF('アンケート1回目'!A33="","",'アンケート1回目'!A33)</f>
      </c>
      <c r="B33" s="5">
        <f>IF('アンケート1回目'!B33="","",'アンケート1回目'!B33)</f>
      </c>
      <c r="C33" s="5">
        <f>IF('アンケート1回目'!C33="","",'アンケート1回目'!C33)</f>
      </c>
      <c r="D33" s="15">
        <f>IF('アンケート1回目'!D33="","",'アンケート1回目'!D33)</f>
      </c>
      <c r="E33" s="5">
        <f>IF('アンケート1回目'!E33="","",'アンケート1回目'!E33)</f>
      </c>
      <c r="F33" s="7"/>
      <c r="G33" s="7"/>
      <c r="H33" s="7"/>
      <c r="I33" s="7"/>
      <c r="J33" s="7"/>
      <c r="K33" s="7"/>
      <c r="L33" s="7"/>
      <c r="M33" s="7"/>
      <c r="N33" s="7"/>
      <c r="O33" s="7"/>
      <c r="P33" s="86"/>
      <c r="Q33" s="86"/>
      <c r="R33" s="86"/>
      <c r="S33" s="86"/>
      <c r="T33" s="86"/>
    </row>
    <row r="34" spans="1:20" ht="13.5">
      <c r="A34" s="5">
        <f>IF('アンケート1回目'!A34="","",'アンケート1回目'!A34)</f>
      </c>
      <c r="B34" s="5">
        <f>IF('アンケート1回目'!B34="","",'アンケート1回目'!B34)</f>
      </c>
      <c r="C34" s="5">
        <f>IF('アンケート1回目'!C34="","",'アンケート1回目'!C34)</f>
      </c>
      <c r="D34" s="15">
        <f>IF('アンケート1回目'!D34="","",'アンケート1回目'!D34)</f>
      </c>
      <c r="E34" s="5">
        <f>IF('アンケート1回目'!E34="","",'アンケート1回目'!E34)</f>
      </c>
      <c r="F34" s="7"/>
      <c r="G34" s="7"/>
      <c r="H34" s="7"/>
      <c r="I34" s="7"/>
      <c r="J34" s="7"/>
      <c r="K34" s="7"/>
      <c r="L34" s="7"/>
      <c r="M34" s="7"/>
      <c r="N34" s="7"/>
      <c r="O34" s="7"/>
      <c r="P34" s="86"/>
      <c r="Q34" s="86"/>
      <c r="R34" s="86"/>
      <c r="S34" s="86"/>
      <c r="T34" s="86"/>
    </row>
    <row r="35" spans="1:20" ht="13.5">
      <c r="A35" s="5">
        <f>IF('アンケート1回目'!A35="","",'アンケート1回目'!A35)</f>
      </c>
      <c r="B35" s="5">
        <f>IF('アンケート1回目'!B35="","",'アンケート1回目'!B35)</f>
      </c>
      <c r="C35" s="5">
        <f>IF('アンケート1回目'!C35="","",'アンケート1回目'!C35)</f>
      </c>
      <c r="D35" s="15">
        <f>IF('アンケート1回目'!D35="","",'アンケート1回目'!D35)</f>
      </c>
      <c r="E35" s="5">
        <f>IF('アンケート1回目'!E35="","",'アンケート1回目'!E35)</f>
      </c>
      <c r="F35" s="7"/>
      <c r="G35" s="7"/>
      <c r="H35" s="7"/>
      <c r="I35" s="7"/>
      <c r="J35" s="7"/>
      <c r="K35" s="7"/>
      <c r="L35" s="7"/>
      <c r="M35" s="7"/>
      <c r="N35" s="7"/>
      <c r="O35" s="7"/>
      <c r="P35" s="86"/>
      <c r="Q35" s="86"/>
      <c r="R35" s="86"/>
      <c r="S35" s="86"/>
      <c r="T35" s="86"/>
    </row>
    <row r="36" spans="1:20" ht="13.5">
      <c r="A36" s="5">
        <f>IF('アンケート1回目'!A36="","",'アンケート1回目'!A36)</f>
      </c>
      <c r="B36" s="5">
        <f>IF('アンケート1回目'!B36="","",'アンケート1回目'!B36)</f>
      </c>
      <c r="C36" s="5">
        <f>IF('アンケート1回目'!C36="","",'アンケート1回目'!C36)</f>
      </c>
      <c r="D36" s="15">
        <f>IF('アンケート1回目'!D36="","",'アンケート1回目'!D36)</f>
      </c>
      <c r="E36" s="5">
        <f>IF('アンケート1回目'!E36="","",'アンケート1回目'!E36)</f>
      </c>
      <c r="F36" s="7"/>
      <c r="G36" s="7"/>
      <c r="H36" s="7"/>
      <c r="I36" s="7"/>
      <c r="J36" s="7"/>
      <c r="K36" s="7"/>
      <c r="L36" s="7"/>
      <c r="M36" s="7"/>
      <c r="N36" s="7"/>
      <c r="O36" s="7"/>
      <c r="P36" s="86"/>
      <c r="Q36" s="86"/>
      <c r="R36" s="86"/>
      <c r="S36" s="86"/>
      <c r="T36" s="86"/>
    </row>
    <row r="37" spans="1:20" ht="13.5">
      <c r="A37" s="5">
        <f>IF('アンケート1回目'!A37="","",'アンケート1回目'!A37)</f>
      </c>
      <c r="B37" s="5">
        <f>IF('アンケート1回目'!B37="","",'アンケート1回目'!B37)</f>
      </c>
      <c r="C37" s="5">
        <f>IF('アンケート1回目'!C37="","",'アンケート1回目'!C37)</f>
      </c>
      <c r="D37" s="15">
        <f>IF('アンケート1回目'!D37="","",'アンケート1回目'!D37)</f>
      </c>
      <c r="E37" s="5">
        <f>IF('アンケート1回目'!E37="","",'アンケート1回目'!E37)</f>
      </c>
      <c r="F37" s="7"/>
      <c r="G37" s="7"/>
      <c r="H37" s="7"/>
      <c r="I37" s="7"/>
      <c r="J37" s="7"/>
      <c r="K37" s="7"/>
      <c r="L37" s="7"/>
      <c r="M37" s="7"/>
      <c r="N37" s="7"/>
      <c r="O37" s="7"/>
      <c r="P37" s="86"/>
      <c r="Q37" s="86"/>
      <c r="R37" s="86"/>
      <c r="S37" s="86"/>
      <c r="T37" s="86"/>
    </row>
    <row r="38" spans="1:20" ht="13.5">
      <c r="A38" s="5">
        <f>IF('アンケート1回目'!A38="","",'アンケート1回目'!A38)</f>
      </c>
      <c r="B38" s="5">
        <f>IF('アンケート1回目'!B38="","",'アンケート1回目'!B38)</f>
      </c>
      <c r="C38" s="5">
        <f>IF('アンケート1回目'!C38="","",'アンケート1回目'!C38)</f>
      </c>
      <c r="D38" s="15">
        <f>IF('アンケート1回目'!D38="","",'アンケート1回目'!D38)</f>
      </c>
      <c r="E38" s="5">
        <f>IF('アンケート1回目'!E38="","",'アンケート1回目'!E38)</f>
      </c>
      <c r="F38" s="7"/>
      <c r="G38" s="7"/>
      <c r="H38" s="7"/>
      <c r="I38" s="7"/>
      <c r="J38" s="7"/>
      <c r="K38" s="7"/>
      <c r="L38" s="7"/>
      <c r="M38" s="7"/>
      <c r="N38" s="7"/>
      <c r="O38" s="7"/>
      <c r="P38" s="86"/>
      <c r="Q38" s="86"/>
      <c r="R38" s="86"/>
      <c r="S38" s="86"/>
      <c r="T38" s="86"/>
    </row>
    <row r="39" spans="1:20" ht="13.5">
      <c r="A39" s="5">
        <f>IF('アンケート1回目'!A39="","",'アンケート1回目'!A39)</f>
      </c>
      <c r="B39" s="5">
        <f>IF('アンケート1回目'!B39="","",'アンケート1回目'!B39)</f>
      </c>
      <c r="C39" s="5">
        <f>IF('アンケート1回目'!C39="","",'アンケート1回目'!C39)</f>
      </c>
      <c r="D39" s="15">
        <f>IF('アンケート1回目'!D39="","",'アンケート1回目'!D39)</f>
      </c>
      <c r="E39" s="5">
        <f>IF('アンケート1回目'!E39="","",'アンケート1回目'!E39)</f>
      </c>
      <c r="F39" s="7"/>
      <c r="G39" s="7"/>
      <c r="H39" s="7"/>
      <c r="I39" s="7"/>
      <c r="J39" s="7"/>
      <c r="K39" s="7"/>
      <c r="L39" s="7"/>
      <c r="M39" s="7"/>
      <c r="N39" s="7"/>
      <c r="O39" s="7"/>
      <c r="P39" s="86"/>
      <c r="Q39" s="86"/>
      <c r="R39" s="86"/>
      <c r="S39" s="86"/>
      <c r="T39" s="86"/>
    </row>
    <row r="40" spans="1:20" ht="13.5">
      <c r="A40" s="5">
        <f>IF('アンケート1回目'!A40="","",'アンケート1回目'!A40)</f>
      </c>
      <c r="B40" s="5">
        <f>IF('アンケート1回目'!B40="","",'アンケート1回目'!B40)</f>
      </c>
      <c r="C40" s="5">
        <f>IF('アンケート1回目'!C40="","",'アンケート1回目'!C40)</f>
      </c>
      <c r="D40" s="15">
        <f>IF('アンケート1回目'!D40="","",'アンケート1回目'!D40)</f>
      </c>
      <c r="E40" s="5">
        <f>IF('アンケート1回目'!E40="","",'アンケート1回目'!E40)</f>
      </c>
      <c r="F40" s="7"/>
      <c r="G40" s="7"/>
      <c r="H40" s="7"/>
      <c r="I40" s="7"/>
      <c r="J40" s="7"/>
      <c r="K40" s="7"/>
      <c r="L40" s="7"/>
      <c r="M40" s="7"/>
      <c r="N40" s="7"/>
      <c r="O40" s="7"/>
      <c r="P40" s="86"/>
      <c r="Q40" s="86"/>
      <c r="R40" s="86"/>
      <c r="S40" s="86"/>
      <c r="T40" s="86"/>
    </row>
    <row r="41" spans="1:20" ht="13.5">
      <c r="A41" s="5">
        <f>IF('アンケート1回目'!A41="","",'アンケート1回目'!A41)</f>
      </c>
      <c r="B41" s="5">
        <f>IF('アンケート1回目'!B41="","",'アンケート1回目'!B41)</f>
      </c>
      <c r="C41" s="5">
        <f>IF('アンケート1回目'!C41="","",'アンケート1回目'!C41)</f>
      </c>
      <c r="D41" s="15">
        <f>IF('アンケート1回目'!D41="","",'アンケート1回目'!D41)</f>
      </c>
      <c r="E41" s="5">
        <f>IF('アンケート1回目'!E41="","",'アンケート1回目'!E41)</f>
      </c>
      <c r="F41" s="7"/>
      <c r="G41" s="7"/>
      <c r="H41" s="7"/>
      <c r="I41" s="7"/>
      <c r="J41" s="7"/>
      <c r="K41" s="7"/>
      <c r="L41" s="7"/>
      <c r="M41" s="7"/>
      <c r="N41" s="7"/>
      <c r="O41" s="7"/>
      <c r="P41" s="86"/>
      <c r="Q41" s="86"/>
      <c r="R41" s="86"/>
      <c r="S41" s="86"/>
      <c r="T41" s="86"/>
    </row>
    <row r="42" spans="1:20" ht="13.5">
      <c r="A42" s="5">
        <f>IF('アンケート1回目'!A42="","",'アンケート1回目'!A42)</f>
      </c>
      <c r="B42" s="5">
        <f>IF('アンケート1回目'!B42="","",'アンケート1回目'!B42)</f>
      </c>
      <c r="C42" s="5">
        <f>IF('アンケート1回目'!C42="","",'アンケート1回目'!C42)</f>
      </c>
      <c r="D42" s="15">
        <f>IF('アンケート1回目'!D42="","",'アンケート1回目'!D42)</f>
      </c>
      <c r="E42" s="5">
        <f>IF('アンケート1回目'!E42="","",'アンケート1回目'!E42)</f>
      </c>
      <c r="F42" s="7"/>
      <c r="G42" s="7"/>
      <c r="H42" s="7"/>
      <c r="I42" s="7"/>
      <c r="J42" s="7"/>
      <c r="K42" s="7"/>
      <c r="L42" s="7"/>
      <c r="M42" s="7"/>
      <c r="N42" s="7"/>
      <c r="O42" s="7"/>
      <c r="P42" s="86"/>
      <c r="Q42" s="86"/>
      <c r="R42" s="86"/>
      <c r="S42" s="86"/>
      <c r="T42" s="86"/>
    </row>
    <row r="43" spans="1:20" ht="13.5">
      <c r="A43" s="5">
        <f>IF('アンケート1回目'!A43="","",'アンケート1回目'!A43)</f>
      </c>
      <c r="B43" s="5">
        <f>IF('アンケート1回目'!B43="","",'アンケート1回目'!B43)</f>
      </c>
      <c r="C43" s="5">
        <f>IF('アンケート1回目'!C43="","",'アンケート1回目'!C43)</f>
      </c>
      <c r="D43" s="15">
        <f>IF('アンケート1回目'!D43="","",'アンケート1回目'!D43)</f>
      </c>
      <c r="E43" s="5">
        <f>IF('アンケート1回目'!E43="","",'アンケート1回目'!E43)</f>
      </c>
      <c r="F43" s="7"/>
      <c r="G43" s="7"/>
      <c r="H43" s="7"/>
      <c r="I43" s="7"/>
      <c r="J43" s="7"/>
      <c r="K43" s="7"/>
      <c r="L43" s="7"/>
      <c r="M43" s="7"/>
      <c r="N43" s="7"/>
      <c r="O43" s="7"/>
      <c r="P43" s="86"/>
      <c r="Q43" s="86"/>
      <c r="R43" s="86"/>
      <c r="S43" s="86"/>
      <c r="T43" s="86"/>
    </row>
    <row r="44" spans="1:20" ht="13.5">
      <c r="A44" s="5">
        <f>IF('アンケート1回目'!A44="","",'アンケート1回目'!A44)</f>
      </c>
      <c r="B44" s="5">
        <f>IF('アンケート1回目'!B44="","",'アンケート1回目'!B44)</f>
      </c>
      <c r="C44" s="5">
        <f>IF('アンケート1回目'!C44="","",'アンケート1回目'!C44)</f>
      </c>
      <c r="D44" s="15">
        <f>IF('アンケート1回目'!D44="","",'アンケート1回目'!D44)</f>
      </c>
      <c r="E44" s="5">
        <f>IF('アンケート1回目'!E44="","",'アンケート1回目'!E44)</f>
      </c>
      <c r="F44" s="7"/>
      <c r="G44" s="7"/>
      <c r="H44" s="7"/>
      <c r="I44" s="7"/>
      <c r="J44" s="7"/>
      <c r="K44" s="7"/>
      <c r="L44" s="7"/>
      <c r="M44" s="7"/>
      <c r="N44" s="7"/>
      <c r="O44" s="7"/>
      <c r="P44" s="86"/>
      <c r="Q44" s="86"/>
      <c r="R44" s="86"/>
      <c r="S44" s="86"/>
      <c r="T44" s="86"/>
    </row>
    <row r="45" spans="1:20" ht="13.5">
      <c r="A45" s="5">
        <f>IF('アンケート1回目'!A45="","",'アンケート1回目'!A45)</f>
      </c>
      <c r="B45" s="5">
        <f>IF('アンケート1回目'!B45="","",'アンケート1回目'!B45)</f>
      </c>
      <c r="C45" s="5">
        <f>IF('アンケート1回目'!C45="","",'アンケート1回目'!C45)</f>
      </c>
      <c r="D45" s="15">
        <f>IF('アンケート1回目'!D45="","",'アンケート1回目'!D45)</f>
      </c>
      <c r="E45" s="5">
        <f>IF('アンケート1回目'!E45="","",'アンケート1回目'!E45)</f>
      </c>
      <c r="F45" s="7"/>
      <c r="G45" s="7"/>
      <c r="H45" s="7"/>
      <c r="I45" s="7"/>
      <c r="J45" s="7"/>
      <c r="K45" s="7"/>
      <c r="L45" s="7"/>
      <c r="M45" s="7"/>
      <c r="N45" s="7"/>
      <c r="O45" s="7"/>
      <c r="P45" s="86"/>
      <c r="Q45" s="86"/>
      <c r="R45" s="86"/>
      <c r="S45" s="86"/>
      <c r="T45" s="86"/>
    </row>
    <row r="46" spans="1:20" ht="13.5">
      <c r="A46" s="5">
        <f>IF('アンケート1回目'!A46="","",'アンケート1回目'!A46)</f>
      </c>
      <c r="B46" s="5">
        <f>IF('アンケート1回目'!B46="","",'アンケート1回目'!B46)</f>
      </c>
      <c r="C46" s="5">
        <f>IF('アンケート1回目'!C46="","",'アンケート1回目'!C46)</f>
      </c>
      <c r="D46" s="15">
        <f>IF('アンケート1回目'!D46="","",'アンケート1回目'!D46)</f>
      </c>
      <c r="E46" s="5">
        <f>IF('アンケート1回目'!E46="","",'アンケート1回目'!E46)</f>
      </c>
      <c r="F46" s="7"/>
      <c r="G46" s="7"/>
      <c r="H46" s="7"/>
      <c r="I46" s="7"/>
      <c r="J46" s="7"/>
      <c r="K46" s="7"/>
      <c r="L46" s="7"/>
      <c r="M46" s="7"/>
      <c r="N46" s="7"/>
      <c r="O46" s="7"/>
      <c r="P46" s="86"/>
      <c r="Q46" s="86"/>
      <c r="R46" s="86"/>
      <c r="S46" s="86"/>
      <c r="T46" s="86"/>
    </row>
  </sheetData>
  <sheetProtection password="CC3D" sheet="1" objects="1" scenarios="1"/>
  <protectedRanges>
    <protectedRange password="CC3D" sqref="F5:Q46" name="入力欄"/>
  </protectedRanges>
  <printOptions/>
  <pageMargins left="0.1968503937007874" right="0.1968503937007874" top="0.1968503937007874" bottom="0.1968503937007874" header="0.31496062992125984" footer="0.31496062992125984"/>
  <pageSetup orientation="landscape" paperSize="9" scale="80" r:id="rId1"/>
</worksheet>
</file>

<file path=xl/worksheets/sheet4.xml><?xml version="1.0" encoding="utf-8"?>
<worksheet xmlns="http://schemas.openxmlformats.org/spreadsheetml/2006/main" xmlns:r="http://schemas.openxmlformats.org/officeDocument/2006/relationships">
  <sheetPr codeName="Sheet3"/>
  <dimension ref="A1:P57"/>
  <sheetViews>
    <sheetView zoomScale="80" zoomScaleNormal="80"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R20" sqref="R20"/>
    </sheetView>
  </sheetViews>
  <sheetFormatPr defaultColWidth="9.140625" defaultRowHeight="15"/>
  <cols>
    <col min="1" max="1" width="5.57421875" style="1" bestFit="1" customWidth="1"/>
    <col min="2" max="3" width="3.7109375" style="1" bestFit="1" customWidth="1"/>
    <col min="4" max="4" width="12.57421875" style="0" customWidth="1"/>
    <col min="5" max="5" width="6.7109375" style="39" bestFit="1" customWidth="1"/>
    <col min="6" max="6" width="10.8515625" style="0" hidden="1" customWidth="1"/>
    <col min="7" max="7" width="12.00390625" style="0" hidden="1" customWidth="1"/>
    <col min="8" max="8" width="9.28125" style="14" hidden="1" customWidth="1"/>
    <col min="9" max="9" width="9.57421875" style="19" hidden="1" customWidth="1"/>
    <col min="10" max="10" width="9.140625" style="0" customWidth="1"/>
    <col min="11" max="11" width="9.140625" style="14" hidden="1" customWidth="1"/>
    <col min="12" max="12" width="9.28125" style="16" hidden="1" customWidth="1"/>
    <col min="13" max="13" width="9.57421875" style="1" hidden="1" customWidth="1"/>
    <col min="14" max="14" width="8.7109375" style="0" bestFit="1" customWidth="1"/>
    <col min="15" max="15" width="9.00390625" style="0" hidden="1" customWidth="1"/>
  </cols>
  <sheetData>
    <row r="1" spans="1:16" s="1" customFormat="1" ht="13.5">
      <c r="A1" s="2" t="s">
        <v>14</v>
      </c>
      <c r="B1" s="2" t="s">
        <v>0</v>
      </c>
      <c r="C1" s="2" t="s">
        <v>1</v>
      </c>
      <c r="D1" s="2" t="s">
        <v>3</v>
      </c>
      <c r="E1" s="2" t="s">
        <v>2</v>
      </c>
      <c r="F1" s="92" t="s">
        <v>62</v>
      </c>
      <c r="G1" s="92" t="s">
        <v>63</v>
      </c>
      <c r="H1" s="116" t="s">
        <v>64</v>
      </c>
      <c r="I1" s="91" t="s">
        <v>65</v>
      </c>
      <c r="J1" s="88" t="s">
        <v>66</v>
      </c>
      <c r="K1" s="93" t="s">
        <v>67</v>
      </c>
      <c r="L1" s="90" t="s">
        <v>68</v>
      </c>
      <c r="M1" s="89" t="s">
        <v>69</v>
      </c>
      <c r="N1" s="88" t="s">
        <v>70</v>
      </c>
      <c r="O1" s="93" t="s">
        <v>71</v>
      </c>
      <c r="P1" s="11"/>
    </row>
    <row r="2" spans="1:16" ht="13.5">
      <c r="A2" s="2">
        <f>IF('アンケート1回目'!A2="","",'アンケート1回目'!A2)</f>
      </c>
      <c r="B2" s="2">
        <f>IF('アンケート1回目'!B2="","",'アンケート1回目'!B2)</f>
      </c>
      <c r="C2" s="2">
        <f>IF('アンケート1回目'!C2="","",'アンケート1回目'!C2)</f>
      </c>
      <c r="D2" s="8">
        <f>IF('アンケート1回目'!D2="","",'アンケート1回目'!D2)</f>
      </c>
      <c r="E2" s="2">
        <f>IF('アンケート1回目'!E2=1,"男",IF('アンケート1回目'!E2=2,"女",""))</f>
      </c>
      <c r="F2" s="25" t="e">
        <f aca="true" t="shared" si="0" ref="F2:F47">VLOOKUP($A2,$E$51:$G$57,2,FALSE)</f>
        <v>#N/A</v>
      </c>
      <c r="G2" s="25" t="e">
        <f aca="true" t="shared" si="1" ref="G2:G47">VLOOKUP($A2,$E$51:$G$57,3,FALSE)</f>
        <v>#N/A</v>
      </c>
      <c r="H2" s="26">
        <f>IF(I2=0,"",AVERAGE('アンケート1回目'!F2:O2))</f>
      </c>
      <c r="I2" s="29">
        <f>COUNT('アンケート1回目'!F2:O2)</f>
        <v>0</v>
      </c>
      <c r="J2" s="24">
        <f>IF(I2=0,"",(H2-$F2)*10/$G2+50)</f>
      </c>
      <c r="K2" s="31" t="str">
        <f>(IF(J2="","X",IF(J2&gt;=60,"A",IF(J2&gt;=40,"B","C"))))</f>
        <v>X</v>
      </c>
      <c r="L2" s="27">
        <f>IF(M2=0,"",AVERAGE('アンケート2回目'!F2:O2))</f>
      </c>
      <c r="M2" s="30">
        <f>COUNT('アンケート2回目'!F2:O2)</f>
        <v>0</v>
      </c>
      <c r="N2" s="24">
        <f>IF(M2=0,"",(L2-$F2)*10/$G2+50)</f>
      </c>
      <c r="O2" s="31" t="str">
        <f>(IF(N2="","X",IF(N2&gt;=60,"A",IF(N2&gt;=40,"B","C"))))</f>
        <v>X</v>
      </c>
      <c r="P2" s="12"/>
    </row>
    <row r="3" spans="1:16" ht="13.5">
      <c r="A3" s="2">
        <f>IF('アンケート1回目'!A3="","",'アンケート1回目'!A3)</f>
      </c>
      <c r="B3" s="2">
        <f>IF('アンケート1回目'!B3="","",'アンケート1回目'!B3)</f>
      </c>
      <c r="C3" s="2">
        <f>IF('アンケート1回目'!C3="","",'アンケート1回目'!C3)</f>
      </c>
      <c r="D3" s="8">
        <f>IF('アンケート1回目'!D3="","",'アンケート1回目'!D3)</f>
      </c>
      <c r="E3" s="2">
        <f>IF('アンケート1回目'!E3=1,"男",IF('アンケート1回目'!E3=2,"女",""))</f>
      </c>
      <c r="F3" s="25" t="e">
        <f t="shared" si="0"/>
        <v>#N/A</v>
      </c>
      <c r="G3" s="25" t="e">
        <f t="shared" si="1"/>
        <v>#N/A</v>
      </c>
      <c r="H3" s="26">
        <f>IF(I3=0,"",AVERAGE('アンケート1回目'!F3:O3))</f>
      </c>
      <c r="I3" s="29">
        <f>COUNT('アンケート1回目'!F3:O3)</f>
        <v>0</v>
      </c>
      <c r="J3" s="24">
        <f aca="true" t="shared" si="2" ref="J3:J46">IF(I3=0,"",(H3-$F3)*10/$G3+50)</f>
      </c>
      <c r="K3" s="31" t="str">
        <f aca="true" t="shared" si="3" ref="K3:K46">(IF(J3="","X",IF(J3&gt;=60,"A",IF(J3&gt;=40,"B","C"))))</f>
        <v>X</v>
      </c>
      <c r="L3" s="27">
        <f>IF(M3=0,"",AVERAGE('アンケート2回目'!F3:O3))</f>
      </c>
      <c r="M3" s="30">
        <f>COUNT('アンケート2回目'!F3:O3)</f>
        <v>0</v>
      </c>
      <c r="N3" s="24">
        <f aca="true" t="shared" si="4" ref="N3:N46">IF(M3=0,"",(L3-$F3)*10/$G3+50)</f>
      </c>
      <c r="O3" s="31" t="str">
        <f aca="true" t="shared" si="5" ref="O3:O46">(IF(N3="","X",IF(N3&gt;=60,"A",IF(N3&gt;=40,"B","C"))))</f>
        <v>X</v>
      </c>
      <c r="P3" s="12"/>
    </row>
    <row r="4" spans="1:16" ht="13.5">
      <c r="A4" s="2">
        <f>IF('アンケート1回目'!A4="","",'アンケート1回目'!A4)</f>
      </c>
      <c r="B4" s="2">
        <f>IF('アンケート1回目'!B4="","",'アンケート1回目'!B4)</f>
      </c>
      <c r="C4" s="2">
        <f>IF('アンケート1回目'!C4="","",'アンケート1回目'!C4)</f>
      </c>
      <c r="D4" s="8">
        <f>IF('アンケート1回目'!D4="","",'アンケート1回目'!D4)</f>
      </c>
      <c r="E4" s="2">
        <f>IF('アンケート1回目'!E4=1,"男",IF('アンケート1回目'!E4=2,"女",""))</f>
      </c>
      <c r="F4" s="25" t="e">
        <f t="shared" si="0"/>
        <v>#N/A</v>
      </c>
      <c r="G4" s="25" t="e">
        <f t="shared" si="1"/>
        <v>#N/A</v>
      </c>
      <c r="H4" s="26">
        <f>IF(I4=0,"",AVERAGE('アンケート1回目'!F4:O4))</f>
      </c>
      <c r="I4" s="29">
        <f>COUNT('アンケート1回目'!F4:O4)</f>
        <v>0</v>
      </c>
      <c r="J4" s="24">
        <f t="shared" si="2"/>
      </c>
      <c r="K4" s="31" t="str">
        <f t="shared" si="3"/>
        <v>X</v>
      </c>
      <c r="L4" s="27">
        <f>IF(M4=0,"",AVERAGE('アンケート2回目'!F4:O4))</f>
      </c>
      <c r="M4" s="30">
        <f>COUNT('アンケート2回目'!F4:O4)</f>
        <v>0</v>
      </c>
      <c r="N4" s="24">
        <f t="shared" si="4"/>
      </c>
      <c r="O4" s="31" t="str">
        <f t="shared" si="5"/>
        <v>X</v>
      </c>
      <c r="P4" s="12"/>
    </row>
    <row r="5" spans="1:16" ht="13.5">
      <c r="A5" s="2">
        <f>IF('アンケート1回目'!A5="","",'アンケート1回目'!A5)</f>
      </c>
      <c r="B5" s="2">
        <f>IF('アンケート1回目'!B5="","",'アンケート1回目'!B5)</f>
      </c>
      <c r="C5" s="2">
        <f>IF('アンケート1回目'!C5="","",'アンケート1回目'!C5)</f>
      </c>
      <c r="D5" s="8">
        <f>IF('アンケート1回目'!D5="","",'アンケート1回目'!D5)</f>
      </c>
      <c r="E5" s="2">
        <f>IF('アンケート1回目'!E5=1,"男",IF('アンケート1回目'!E5=2,"女",""))</f>
      </c>
      <c r="F5" s="25" t="e">
        <f t="shared" si="0"/>
        <v>#N/A</v>
      </c>
      <c r="G5" s="25" t="e">
        <f t="shared" si="1"/>
        <v>#N/A</v>
      </c>
      <c r="H5" s="26">
        <f>IF(I5=0,"",AVERAGE('アンケート1回目'!F5:O5))</f>
      </c>
      <c r="I5" s="29">
        <f>COUNT('アンケート1回目'!F5:O5)</f>
        <v>0</v>
      </c>
      <c r="J5" s="24">
        <f t="shared" si="2"/>
      </c>
      <c r="K5" s="31" t="str">
        <f t="shared" si="3"/>
        <v>X</v>
      </c>
      <c r="L5" s="27">
        <f>IF(M5=0,"",AVERAGE('アンケート2回目'!F5:O5))</f>
      </c>
      <c r="M5" s="30">
        <f>COUNT('アンケート2回目'!F5:O5)</f>
        <v>0</v>
      </c>
      <c r="N5" s="24">
        <f t="shared" si="4"/>
      </c>
      <c r="O5" s="31" t="str">
        <f t="shared" si="5"/>
        <v>X</v>
      </c>
      <c r="P5" s="12"/>
    </row>
    <row r="6" spans="1:16" ht="13.5">
      <c r="A6" s="2">
        <f>IF('アンケート1回目'!A6="","",'アンケート1回目'!A6)</f>
      </c>
      <c r="B6" s="2">
        <f>IF('アンケート1回目'!B6="","",'アンケート1回目'!B6)</f>
      </c>
      <c r="C6" s="2">
        <f>IF('アンケート1回目'!C6="","",'アンケート1回目'!C6)</f>
      </c>
      <c r="D6" s="8">
        <f>IF('アンケート1回目'!D6="","",'アンケート1回目'!D6)</f>
      </c>
      <c r="E6" s="2">
        <f>IF('アンケート1回目'!E6=1,"男",IF('アンケート1回目'!E6=2,"女",""))</f>
      </c>
      <c r="F6" s="25" t="e">
        <f t="shared" si="0"/>
        <v>#N/A</v>
      </c>
      <c r="G6" s="25" t="e">
        <f t="shared" si="1"/>
        <v>#N/A</v>
      </c>
      <c r="H6" s="26">
        <f>IF(I6=0,"",AVERAGE('アンケート1回目'!F6:O6))</f>
      </c>
      <c r="I6" s="29">
        <f>COUNT('アンケート1回目'!F6:O6)</f>
        <v>0</v>
      </c>
      <c r="J6" s="24">
        <f t="shared" si="2"/>
      </c>
      <c r="K6" s="31" t="str">
        <f t="shared" si="3"/>
        <v>X</v>
      </c>
      <c r="L6" s="27">
        <f>IF(M6=0,"",AVERAGE('アンケート2回目'!F6:O6))</f>
      </c>
      <c r="M6" s="30">
        <f>COUNT('アンケート2回目'!F6:O6)</f>
        <v>0</v>
      </c>
      <c r="N6" s="24">
        <f t="shared" si="4"/>
      </c>
      <c r="O6" s="31" t="str">
        <f t="shared" si="5"/>
        <v>X</v>
      </c>
      <c r="P6" s="12"/>
    </row>
    <row r="7" spans="1:16" ht="13.5">
      <c r="A7" s="2">
        <f>IF('アンケート1回目'!A7="","",'アンケート1回目'!A7)</f>
      </c>
      <c r="B7" s="2">
        <f>IF('アンケート1回目'!B7="","",'アンケート1回目'!B7)</f>
      </c>
      <c r="C7" s="2">
        <f>IF('アンケート1回目'!C7="","",'アンケート1回目'!C7)</f>
      </c>
      <c r="D7" s="8">
        <f>IF('アンケート1回目'!D7="","",'アンケート1回目'!D7)</f>
      </c>
      <c r="E7" s="2">
        <f>IF('アンケート1回目'!E7=1,"男",IF('アンケート1回目'!E7=2,"女",""))</f>
      </c>
      <c r="F7" s="25" t="e">
        <f t="shared" si="0"/>
        <v>#N/A</v>
      </c>
      <c r="G7" s="25" t="e">
        <f t="shared" si="1"/>
        <v>#N/A</v>
      </c>
      <c r="H7" s="26">
        <f>IF(I7=0,"",AVERAGE('アンケート1回目'!F7:O7))</f>
      </c>
      <c r="I7" s="29">
        <f>COUNT('アンケート1回目'!F7:O7)</f>
        <v>0</v>
      </c>
      <c r="J7" s="24">
        <f t="shared" si="2"/>
      </c>
      <c r="K7" s="31" t="str">
        <f t="shared" si="3"/>
        <v>X</v>
      </c>
      <c r="L7" s="27">
        <f>IF(M7=0,"",AVERAGE('アンケート2回目'!F7:O7))</f>
      </c>
      <c r="M7" s="30">
        <f>COUNT('アンケート2回目'!F7:O7)</f>
        <v>0</v>
      </c>
      <c r="N7" s="24">
        <f t="shared" si="4"/>
      </c>
      <c r="O7" s="31" t="str">
        <f t="shared" si="5"/>
        <v>X</v>
      </c>
      <c r="P7" s="12"/>
    </row>
    <row r="8" spans="1:16" ht="13.5">
      <c r="A8" s="2">
        <f>IF('アンケート1回目'!A8="","",'アンケート1回目'!A8)</f>
      </c>
      <c r="B8" s="2">
        <f>IF('アンケート1回目'!B8="","",'アンケート1回目'!B8)</f>
      </c>
      <c r="C8" s="2">
        <f>IF('アンケート1回目'!C8="","",'アンケート1回目'!C8)</f>
      </c>
      <c r="D8" s="8">
        <f>IF('アンケート1回目'!D8="","",'アンケート1回目'!D8)</f>
      </c>
      <c r="E8" s="2">
        <f>IF('アンケート1回目'!E8=1,"男",IF('アンケート1回目'!E8=2,"女",""))</f>
      </c>
      <c r="F8" s="25" t="e">
        <f t="shared" si="0"/>
        <v>#N/A</v>
      </c>
      <c r="G8" s="25" t="e">
        <f t="shared" si="1"/>
        <v>#N/A</v>
      </c>
      <c r="H8" s="26">
        <f>IF(I8=0,"",AVERAGE('アンケート1回目'!F8:O8))</f>
      </c>
      <c r="I8" s="29">
        <f>COUNT('アンケート1回目'!F8:O8)</f>
        <v>0</v>
      </c>
      <c r="J8" s="24">
        <f t="shared" si="2"/>
      </c>
      <c r="K8" s="31" t="str">
        <f t="shared" si="3"/>
        <v>X</v>
      </c>
      <c r="L8" s="27">
        <f>IF(M8=0,"",AVERAGE('アンケート2回目'!F8:O8))</f>
      </c>
      <c r="M8" s="30">
        <f>COUNT('アンケート2回目'!F8:O8)</f>
        <v>0</v>
      </c>
      <c r="N8" s="24">
        <f t="shared" si="4"/>
      </c>
      <c r="O8" s="31" t="str">
        <f t="shared" si="5"/>
        <v>X</v>
      </c>
      <c r="P8" s="12"/>
    </row>
    <row r="9" spans="1:16" ht="13.5">
      <c r="A9" s="2">
        <f>IF('アンケート1回目'!A9="","",'アンケート1回目'!A9)</f>
      </c>
      <c r="B9" s="2">
        <f>IF('アンケート1回目'!B9="","",'アンケート1回目'!B9)</f>
      </c>
      <c r="C9" s="2">
        <f>IF('アンケート1回目'!C9="","",'アンケート1回目'!C9)</f>
      </c>
      <c r="D9" s="8">
        <f>IF('アンケート1回目'!D9="","",'アンケート1回目'!D9)</f>
      </c>
      <c r="E9" s="2">
        <f>IF('アンケート1回目'!E9=1,"男",IF('アンケート1回目'!E9=2,"女",""))</f>
      </c>
      <c r="F9" s="25" t="e">
        <f t="shared" si="0"/>
        <v>#N/A</v>
      </c>
      <c r="G9" s="25" t="e">
        <f t="shared" si="1"/>
        <v>#N/A</v>
      </c>
      <c r="H9" s="26">
        <f>IF(I9=0,"",AVERAGE('アンケート1回目'!F9:O9))</f>
      </c>
      <c r="I9" s="29">
        <f>COUNT('アンケート1回目'!F9:O9)</f>
        <v>0</v>
      </c>
      <c r="J9" s="24">
        <f t="shared" si="2"/>
      </c>
      <c r="K9" s="31" t="str">
        <f t="shared" si="3"/>
        <v>X</v>
      </c>
      <c r="L9" s="27">
        <f>IF(M9=0,"",AVERAGE('アンケート2回目'!F9:O9))</f>
      </c>
      <c r="M9" s="30">
        <f>COUNT('アンケート2回目'!F9:O9)</f>
        <v>0</v>
      </c>
      <c r="N9" s="24">
        <f t="shared" si="4"/>
      </c>
      <c r="O9" s="31" t="str">
        <f t="shared" si="5"/>
        <v>X</v>
      </c>
      <c r="P9" s="12"/>
    </row>
    <row r="10" spans="1:16" ht="13.5">
      <c r="A10" s="2">
        <f>IF('アンケート1回目'!A10="","",'アンケート1回目'!A10)</f>
      </c>
      <c r="B10" s="2">
        <f>IF('アンケート1回目'!B10="","",'アンケート1回目'!B10)</f>
      </c>
      <c r="C10" s="2">
        <f>IF('アンケート1回目'!C10="","",'アンケート1回目'!C10)</f>
      </c>
      <c r="D10" s="8">
        <f>IF('アンケート1回目'!D10="","",'アンケート1回目'!D10)</f>
      </c>
      <c r="E10" s="2">
        <f>IF('アンケート1回目'!E10=1,"男",IF('アンケート1回目'!E10=2,"女",""))</f>
      </c>
      <c r="F10" s="25" t="e">
        <f t="shared" si="0"/>
        <v>#N/A</v>
      </c>
      <c r="G10" s="25" t="e">
        <f t="shared" si="1"/>
        <v>#N/A</v>
      </c>
      <c r="H10" s="26">
        <f>IF(I10=0,"",AVERAGE('アンケート1回目'!F10:O10))</f>
      </c>
      <c r="I10" s="29">
        <f>COUNT('アンケート1回目'!F10:O10)</f>
        <v>0</v>
      </c>
      <c r="J10" s="24">
        <f t="shared" si="2"/>
      </c>
      <c r="K10" s="31" t="str">
        <f t="shared" si="3"/>
        <v>X</v>
      </c>
      <c r="L10" s="27">
        <f>IF(M10=0,"",AVERAGE('アンケート2回目'!F10:O10))</f>
      </c>
      <c r="M10" s="30">
        <f>COUNT('アンケート2回目'!F10:O10)</f>
        <v>0</v>
      </c>
      <c r="N10" s="24">
        <f t="shared" si="4"/>
      </c>
      <c r="O10" s="31" t="str">
        <f t="shared" si="5"/>
        <v>X</v>
      </c>
      <c r="P10" s="12"/>
    </row>
    <row r="11" spans="1:16" ht="13.5">
      <c r="A11" s="2">
        <f>IF('アンケート1回目'!A11="","",'アンケート1回目'!A11)</f>
      </c>
      <c r="B11" s="2">
        <f>IF('アンケート1回目'!B11="","",'アンケート1回目'!B11)</f>
      </c>
      <c r="C11" s="2">
        <f>IF('アンケート1回目'!C11="","",'アンケート1回目'!C11)</f>
      </c>
      <c r="D11" s="8">
        <f>IF('アンケート1回目'!D11="","",'アンケート1回目'!D11)</f>
      </c>
      <c r="E11" s="2">
        <f>IF('アンケート1回目'!E11=1,"男",IF('アンケート1回目'!E11=2,"女",""))</f>
      </c>
      <c r="F11" s="25" t="e">
        <f t="shared" si="0"/>
        <v>#N/A</v>
      </c>
      <c r="G11" s="25" t="e">
        <f t="shared" si="1"/>
        <v>#N/A</v>
      </c>
      <c r="H11" s="26">
        <f>IF(I11=0,"",AVERAGE('アンケート1回目'!F11:O11))</f>
      </c>
      <c r="I11" s="29">
        <f>COUNT('アンケート1回目'!F11:O11)</f>
        <v>0</v>
      </c>
      <c r="J11" s="24">
        <f t="shared" si="2"/>
      </c>
      <c r="K11" s="31" t="str">
        <f t="shared" si="3"/>
        <v>X</v>
      </c>
      <c r="L11" s="27">
        <f>IF(M11=0,"",AVERAGE('アンケート2回目'!F11:O11))</f>
      </c>
      <c r="M11" s="30">
        <f>COUNT('アンケート2回目'!F11:O11)</f>
        <v>0</v>
      </c>
      <c r="N11" s="24">
        <f t="shared" si="4"/>
      </c>
      <c r="O11" s="31" t="str">
        <f t="shared" si="5"/>
        <v>X</v>
      </c>
      <c r="P11" s="12"/>
    </row>
    <row r="12" spans="1:16" ht="13.5">
      <c r="A12" s="2">
        <f>IF('アンケート1回目'!A12="","",'アンケート1回目'!A12)</f>
      </c>
      <c r="B12" s="2">
        <f>IF('アンケート1回目'!B12="","",'アンケート1回目'!B12)</f>
      </c>
      <c r="C12" s="2">
        <f>IF('アンケート1回目'!C12="","",'アンケート1回目'!C12)</f>
      </c>
      <c r="D12" s="8">
        <f>IF('アンケート1回目'!D12="","",'アンケート1回目'!D12)</f>
      </c>
      <c r="E12" s="2">
        <f>IF('アンケート1回目'!E12=1,"男",IF('アンケート1回目'!E12=2,"女",""))</f>
      </c>
      <c r="F12" s="25" t="e">
        <f t="shared" si="0"/>
        <v>#N/A</v>
      </c>
      <c r="G12" s="25" t="e">
        <f t="shared" si="1"/>
        <v>#N/A</v>
      </c>
      <c r="H12" s="26">
        <f>IF(I12=0,"",AVERAGE('アンケート1回目'!F12:O12))</f>
      </c>
      <c r="I12" s="29">
        <f>COUNT('アンケート1回目'!F12:O12)</f>
        <v>0</v>
      </c>
      <c r="J12" s="24">
        <f t="shared" si="2"/>
      </c>
      <c r="K12" s="31" t="str">
        <f t="shared" si="3"/>
        <v>X</v>
      </c>
      <c r="L12" s="27">
        <f>IF(M12=0,"",AVERAGE('アンケート2回目'!F12:O12))</f>
      </c>
      <c r="M12" s="30">
        <f>COUNT('アンケート2回目'!F12:O12)</f>
        <v>0</v>
      </c>
      <c r="N12" s="24">
        <f t="shared" si="4"/>
      </c>
      <c r="O12" s="31" t="str">
        <f t="shared" si="5"/>
        <v>X</v>
      </c>
      <c r="P12" s="12"/>
    </row>
    <row r="13" spans="1:16" ht="13.5">
      <c r="A13" s="2">
        <f>IF('アンケート1回目'!A13="","",'アンケート1回目'!A13)</f>
      </c>
      <c r="B13" s="2">
        <f>IF('アンケート1回目'!B13="","",'アンケート1回目'!B13)</f>
      </c>
      <c r="C13" s="2">
        <f>IF('アンケート1回目'!C13="","",'アンケート1回目'!C13)</f>
      </c>
      <c r="D13" s="8">
        <f>IF('アンケート1回目'!D13="","",'アンケート1回目'!D13)</f>
      </c>
      <c r="E13" s="2">
        <f>IF('アンケート1回目'!E13=1,"男",IF('アンケート1回目'!E13=2,"女",""))</f>
      </c>
      <c r="F13" s="25" t="e">
        <f t="shared" si="0"/>
        <v>#N/A</v>
      </c>
      <c r="G13" s="25" t="e">
        <f t="shared" si="1"/>
        <v>#N/A</v>
      </c>
      <c r="H13" s="26">
        <f>IF(I13=0,"",AVERAGE('アンケート1回目'!F13:O13))</f>
      </c>
      <c r="I13" s="29">
        <f>COUNT('アンケート1回目'!F13:O13)</f>
        <v>0</v>
      </c>
      <c r="J13" s="24">
        <f t="shared" si="2"/>
      </c>
      <c r="K13" s="31" t="str">
        <f t="shared" si="3"/>
        <v>X</v>
      </c>
      <c r="L13" s="27">
        <f>IF(M13=0,"",AVERAGE('アンケート2回目'!F13:O13))</f>
      </c>
      <c r="M13" s="30">
        <f>COUNT('アンケート2回目'!F13:O13)</f>
        <v>0</v>
      </c>
      <c r="N13" s="24">
        <f t="shared" si="4"/>
      </c>
      <c r="O13" s="31" t="str">
        <f t="shared" si="5"/>
        <v>X</v>
      </c>
      <c r="P13" s="12"/>
    </row>
    <row r="14" spans="1:16" ht="13.5">
      <c r="A14" s="2">
        <f>IF('アンケート1回目'!A14="","",'アンケート1回目'!A14)</f>
      </c>
      <c r="B14" s="2">
        <f>IF('アンケート1回目'!B14="","",'アンケート1回目'!B14)</f>
      </c>
      <c r="C14" s="2">
        <f>IF('アンケート1回目'!C14="","",'アンケート1回目'!C14)</f>
      </c>
      <c r="D14" s="8">
        <f>IF('アンケート1回目'!D14="","",'アンケート1回目'!D14)</f>
      </c>
      <c r="E14" s="2">
        <f>IF('アンケート1回目'!E14=1,"男",IF('アンケート1回目'!E14=2,"女",""))</f>
      </c>
      <c r="F14" s="25" t="e">
        <f t="shared" si="0"/>
        <v>#N/A</v>
      </c>
      <c r="G14" s="25" t="e">
        <f t="shared" si="1"/>
        <v>#N/A</v>
      </c>
      <c r="H14" s="26">
        <f>IF(I14=0,"",AVERAGE('アンケート1回目'!F14:O14))</f>
      </c>
      <c r="I14" s="29">
        <f>COUNT('アンケート1回目'!F14:O14)</f>
        <v>0</v>
      </c>
      <c r="J14" s="24">
        <f t="shared" si="2"/>
      </c>
      <c r="K14" s="31" t="str">
        <f t="shared" si="3"/>
        <v>X</v>
      </c>
      <c r="L14" s="27">
        <f>IF(M14=0,"",AVERAGE('アンケート2回目'!F14:O14))</f>
      </c>
      <c r="M14" s="30">
        <f>COUNT('アンケート2回目'!F14:O14)</f>
        <v>0</v>
      </c>
      <c r="N14" s="24">
        <f t="shared" si="4"/>
      </c>
      <c r="O14" s="31" t="str">
        <f t="shared" si="5"/>
        <v>X</v>
      </c>
      <c r="P14" s="12"/>
    </row>
    <row r="15" spans="1:16" ht="13.5">
      <c r="A15" s="2">
        <f>IF('アンケート1回目'!A15="","",'アンケート1回目'!A15)</f>
      </c>
      <c r="B15" s="2">
        <f>IF('アンケート1回目'!B15="","",'アンケート1回目'!B15)</f>
      </c>
      <c r="C15" s="2">
        <f>IF('アンケート1回目'!C15="","",'アンケート1回目'!C15)</f>
      </c>
      <c r="D15" s="8">
        <f>IF('アンケート1回目'!D15="","",'アンケート1回目'!D15)</f>
      </c>
      <c r="E15" s="2">
        <f>IF('アンケート1回目'!E15=1,"男",IF('アンケート1回目'!E15=2,"女",""))</f>
      </c>
      <c r="F15" s="25" t="e">
        <f t="shared" si="0"/>
        <v>#N/A</v>
      </c>
      <c r="G15" s="25" t="e">
        <f t="shared" si="1"/>
        <v>#N/A</v>
      </c>
      <c r="H15" s="26">
        <f>IF(I15=0,"",AVERAGE('アンケート1回目'!F15:O15))</f>
      </c>
      <c r="I15" s="29">
        <f>COUNT('アンケート1回目'!F15:O15)</f>
        <v>0</v>
      </c>
      <c r="J15" s="24">
        <f t="shared" si="2"/>
      </c>
      <c r="K15" s="31" t="str">
        <f t="shared" si="3"/>
        <v>X</v>
      </c>
      <c r="L15" s="27">
        <f>IF(M15=0,"",AVERAGE('アンケート2回目'!F15:O15))</f>
      </c>
      <c r="M15" s="30">
        <f>COUNT('アンケート2回目'!F15:O15)</f>
        <v>0</v>
      </c>
      <c r="N15" s="24">
        <f t="shared" si="4"/>
      </c>
      <c r="O15" s="31" t="str">
        <f t="shared" si="5"/>
        <v>X</v>
      </c>
      <c r="P15" s="12"/>
    </row>
    <row r="16" spans="1:16" ht="13.5">
      <c r="A16" s="2">
        <f>IF('アンケート1回目'!A16="","",'アンケート1回目'!A16)</f>
      </c>
      <c r="B16" s="2">
        <f>IF('アンケート1回目'!B16="","",'アンケート1回目'!B16)</f>
      </c>
      <c r="C16" s="2">
        <f>IF('アンケート1回目'!C16="","",'アンケート1回目'!C16)</f>
      </c>
      <c r="D16" s="8">
        <f>IF('アンケート1回目'!D16="","",'アンケート1回目'!D16)</f>
      </c>
      <c r="E16" s="2">
        <f>IF('アンケート1回目'!E16=1,"男",IF('アンケート1回目'!E16=2,"女",""))</f>
      </c>
      <c r="F16" s="25" t="e">
        <f t="shared" si="0"/>
        <v>#N/A</v>
      </c>
      <c r="G16" s="25" t="e">
        <f t="shared" si="1"/>
        <v>#N/A</v>
      </c>
      <c r="H16" s="26">
        <f>IF(I16=0,"",AVERAGE('アンケート1回目'!F16:O16))</f>
      </c>
      <c r="I16" s="29">
        <f>COUNT('アンケート1回目'!F16:O16)</f>
        <v>0</v>
      </c>
      <c r="J16" s="24">
        <f t="shared" si="2"/>
      </c>
      <c r="K16" s="31" t="str">
        <f t="shared" si="3"/>
        <v>X</v>
      </c>
      <c r="L16" s="27">
        <f>IF(M16=0,"",AVERAGE('アンケート2回目'!F16:O16))</f>
      </c>
      <c r="M16" s="30">
        <f>COUNT('アンケート2回目'!F16:O16)</f>
        <v>0</v>
      </c>
      <c r="N16" s="24">
        <f t="shared" si="4"/>
      </c>
      <c r="O16" s="31" t="str">
        <f t="shared" si="5"/>
        <v>X</v>
      </c>
      <c r="P16" s="12"/>
    </row>
    <row r="17" spans="1:16" ht="13.5">
      <c r="A17" s="2">
        <f>IF('アンケート1回目'!A17="","",'アンケート1回目'!A17)</f>
      </c>
      <c r="B17" s="2">
        <f>IF('アンケート1回目'!B17="","",'アンケート1回目'!B17)</f>
      </c>
      <c r="C17" s="2">
        <f>IF('アンケート1回目'!C17="","",'アンケート1回目'!C17)</f>
      </c>
      <c r="D17" s="8">
        <f>IF('アンケート1回目'!D17="","",'アンケート1回目'!D17)</f>
      </c>
      <c r="E17" s="2">
        <f>IF('アンケート1回目'!E17=1,"男",IF('アンケート1回目'!E17=2,"女",""))</f>
      </c>
      <c r="F17" s="25" t="e">
        <f t="shared" si="0"/>
        <v>#N/A</v>
      </c>
      <c r="G17" s="25" t="e">
        <f t="shared" si="1"/>
        <v>#N/A</v>
      </c>
      <c r="H17" s="26">
        <f>IF(I17=0,"",AVERAGE('アンケート1回目'!F17:O17))</f>
      </c>
      <c r="I17" s="29">
        <f>COUNT('アンケート1回目'!F17:O17)</f>
        <v>0</v>
      </c>
      <c r="J17" s="24">
        <f t="shared" si="2"/>
      </c>
      <c r="K17" s="31" t="str">
        <f t="shared" si="3"/>
        <v>X</v>
      </c>
      <c r="L17" s="27">
        <f>IF(M17=0,"",AVERAGE('アンケート2回目'!F17:O17))</f>
      </c>
      <c r="M17" s="30">
        <f>COUNT('アンケート2回目'!F17:O17)</f>
        <v>0</v>
      </c>
      <c r="N17" s="24">
        <f t="shared" si="4"/>
      </c>
      <c r="O17" s="31" t="str">
        <f t="shared" si="5"/>
        <v>X</v>
      </c>
      <c r="P17" s="12"/>
    </row>
    <row r="18" spans="1:16" ht="13.5">
      <c r="A18" s="2">
        <f>IF('アンケート1回目'!A18="","",'アンケート1回目'!A18)</f>
      </c>
      <c r="B18" s="2">
        <f>IF('アンケート1回目'!B18="","",'アンケート1回目'!B18)</f>
      </c>
      <c r="C18" s="2">
        <f>IF('アンケート1回目'!C18="","",'アンケート1回目'!C18)</f>
      </c>
      <c r="D18" s="8">
        <f>IF('アンケート1回目'!D18="","",'アンケート1回目'!D18)</f>
      </c>
      <c r="E18" s="2">
        <f>IF('アンケート1回目'!E18=1,"男",IF('アンケート1回目'!E18=2,"女",""))</f>
      </c>
      <c r="F18" s="25" t="e">
        <f t="shared" si="0"/>
        <v>#N/A</v>
      </c>
      <c r="G18" s="25" t="e">
        <f t="shared" si="1"/>
        <v>#N/A</v>
      </c>
      <c r="H18" s="26">
        <f>IF(I18=0,"",AVERAGE('アンケート1回目'!F18:O18))</f>
      </c>
      <c r="I18" s="29">
        <f>COUNT('アンケート1回目'!F18:O18)</f>
        <v>0</v>
      </c>
      <c r="J18" s="24">
        <f t="shared" si="2"/>
      </c>
      <c r="K18" s="31" t="str">
        <f t="shared" si="3"/>
        <v>X</v>
      </c>
      <c r="L18" s="27">
        <f>IF(M18=0,"",AVERAGE('アンケート2回目'!F18:O18))</f>
      </c>
      <c r="M18" s="30">
        <f>COUNT('アンケート2回目'!F18:O18)</f>
        <v>0</v>
      </c>
      <c r="N18" s="24">
        <f t="shared" si="4"/>
      </c>
      <c r="O18" s="31" t="str">
        <f t="shared" si="5"/>
        <v>X</v>
      </c>
      <c r="P18" s="12"/>
    </row>
    <row r="19" spans="1:16" ht="13.5">
      <c r="A19" s="2">
        <f>IF('アンケート1回目'!A19="","",'アンケート1回目'!A19)</f>
      </c>
      <c r="B19" s="2">
        <f>IF('アンケート1回目'!B19="","",'アンケート1回目'!B19)</f>
      </c>
      <c r="C19" s="2">
        <f>IF('アンケート1回目'!C19="","",'アンケート1回目'!C19)</f>
      </c>
      <c r="D19" s="8">
        <f>IF('アンケート1回目'!D19="","",'アンケート1回目'!D19)</f>
      </c>
      <c r="E19" s="2">
        <f>IF('アンケート1回目'!E19=1,"男",IF('アンケート1回目'!E19=2,"女",""))</f>
      </c>
      <c r="F19" s="25" t="e">
        <f t="shared" si="0"/>
        <v>#N/A</v>
      </c>
      <c r="G19" s="25" t="e">
        <f t="shared" si="1"/>
        <v>#N/A</v>
      </c>
      <c r="H19" s="26">
        <f>IF(I19=0,"",AVERAGE('アンケート1回目'!F19:O19))</f>
      </c>
      <c r="I19" s="29">
        <f>COUNT('アンケート1回目'!F19:O19)</f>
        <v>0</v>
      </c>
      <c r="J19" s="24">
        <f t="shared" si="2"/>
      </c>
      <c r="K19" s="31" t="str">
        <f t="shared" si="3"/>
        <v>X</v>
      </c>
      <c r="L19" s="27">
        <f>IF(M19=0,"",AVERAGE('アンケート2回目'!F19:O19))</f>
      </c>
      <c r="M19" s="30">
        <f>COUNT('アンケート2回目'!F19:O19)</f>
        <v>0</v>
      </c>
      <c r="N19" s="24">
        <f t="shared" si="4"/>
      </c>
      <c r="O19" s="31" t="str">
        <f t="shared" si="5"/>
        <v>X</v>
      </c>
      <c r="P19" s="12"/>
    </row>
    <row r="20" spans="1:16" ht="13.5">
      <c r="A20" s="2">
        <f>IF('アンケート1回目'!A20="","",'アンケート1回目'!A20)</f>
      </c>
      <c r="B20" s="2">
        <f>IF('アンケート1回目'!B20="","",'アンケート1回目'!B20)</f>
      </c>
      <c r="C20" s="2">
        <f>IF('アンケート1回目'!C20="","",'アンケート1回目'!C20)</f>
      </c>
      <c r="D20" s="8">
        <f>IF('アンケート1回目'!D20="","",'アンケート1回目'!D20)</f>
      </c>
      <c r="E20" s="2">
        <f>IF('アンケート1回目'!E20=1,"男",IF('アンケート1回目'!E20=2,"女",""))</f>
      </c>
      <c r="F20" s="25" t="e">
        <f t="shared" si="0"/>
        <v>#N/A</v>
      </c>
      <c r="G20" s="25" t="e">
        <f t="shared" si="1"/>
        <v>#N/A</v>
      </c>
      <c r="H20" s="26">
        <f>IF(I20=0,"",AVERAGE('アンケート1回目'!F20:O20))</f>
      </c>
      <c r="I20" s="29">
        <f>COUNT('アンケート1回目'!F20:O20)</f>
        <v>0</v>
      </c>
      <c r="J20" s="24">
        <f t="shared" si="2"/>
      </c>
      <c r="K20" s="31" t="str">
        <f t="shared" si="3"/>
        <v>X</v>
      </c>
      <c r="L20" s="27">
        <f>IF(M20=0,"",AVERAGE('アンケート2回目'!F20:O20))</f>
      </c>
      <c r="M20" s="30">
        <f>COUNT('アンケート2回目'!F20:O20)</f>
        <v>0</v>
      </c>
      <c r="N20" s="24">
        <f t="shared" si="4"/>
      </c>
      <c r="O20" s="31" t="str">
        <f t="shared" si="5"/>
        <v>X</v>
      </c>
      <c r="P20" s="12"/>
    </row>
    <row r="21" spans="1:16" ht="13.5">
      <c r="A21" s="2">
        <f>IF('アンケート1回目'!A21="","",'アンケート1回目'!A21)</f>
      </c>
      <c r="B21" s="2">
        <f>IF('アンケート1回目'!B21="","",'アンケート1回目'!B21)</f>
      </c>
      <c r="C21" s="2">
        <f>IF('アンケート1回目'!C21="","",'アンケート1回目'!C21)</f>
      </c>
      <c r="D21" s="8">
        <f>IF('アンケート1回目'!D21="","",'アンケート1回目'!D21)</f>
      </c>
      <c r="E21" s="2">
        <f>IF('アンケート1回目'!E21=1,"男",IF('アンケート1回目'!E21=2,"女",""))</f>
      </c>
      <c r="F21" s="25" t="e">
        <f t="shared" si="0"/>
        <v>#N/A</v>
      </c>
      <c r="G21" s="25" t="e">
        <f t="shared" si="1"/>
        <v>#N/A</v>
      </c>
      <c r="H21" s="26">
        <f>IF(I21=0,"",AVERAGE('アンケート1回目'!F21:O21))</f>
      </c>
      <c r="I21" s="29">
        <f>COUNT('アンケート1回目'!F21:O21)</f>
        <v>0</v>
      </c>
      <c r="J21" s="24">
        <f t="shared" si="2"/>
      </c>
      <c r="K21" s="31" t="str">
        <f t="shared" si="3"/>
        <v>X</v>
      </c>
      <c r="L21" s="27">
        <f>IF(M21=0,"",AVERAGE('アンケート2回目'!F21:O21))</f>
      </c>
      <c r="M21" s="30">
        <f>COUNT('アンケート2回目'!F21:O21)</f>
        <v>0</v>
      </c>
      <c r="N21" s="24">
        <f t="shared" si="4"/>
      </c>
      <c r="O21" s="31" t="str">
        <f t="shared" si="5"/>
        <v>X</v>
      </c>
      <c r="P21" s="12"/>
    </row>
    <row r="22" spans="1:16" ht="13.5">
      <c r="A22" s="2">
        <f>IF('アンケート1回目'!A22="","",'アンケート1回目'!A22)</f>
      </c>
      <c r="B22" s="2">
        <f>IF('アンケート1回目'!B22="","",'アンケート1回目'!B22)</f>
      </c>
      <c r="C22" s="2">
        <f>IF('アンケート1回目'!C22="","",'アンケート1回目'!C22)</f>
      </c>
      <c r="D22" s="8">
        <f>IF('アンケート1回目'!D22="","",'アンケート1回目'!D22)</f>
      </c>
      <c r="E22" s="2">
        <f>IF('アンケート1回目'!E22=1,"男",IF('アンケート1回目'!E22=2,"女",""))</f>
      </c>
      <c r="F22" s="25" t="e">
        <f t="shared" si="0"/>
        <v>#N/A</v>
      </c>
      <c r="G22" s="25" t="e">
        <f t="shared" si="1"/>
        <v>#N/A</v>
      </c>
      <c r="H22" s="26">
        <f>IF(I22=0,"",AVERAGE('アンケート1回目'!F22:O22))</f>
      </c>
      <c r="I22" s="29">
        <f>COUNT('アンケート1回目'!F22:O22)</f>
        <v>0</v>
      </c>
      <c r="J22" s="24">
        <f t="shared" si="2"/>
      </c>
      <c r="K22" s="31" t="str">
        <f t="shared" si="3"/>
        <v>X</v>
      </c>
      <c r="L22" s="27">
        <f>IF(M22=0,"",AVERAGE('アンケート2回目'!F22:O22))</f>
      </c>
      <c r="M22" s="30">
        <f>COUNT('アンケート2回目'!F22:O22)</f>
        <v>0</v>
      </c>
      <c r="N22" s="24">
        <f t="shared" si="4"/>
      </c>
      <c r="O22" s="31" t="str">
        <f t="shared" si="5"/>
        <v>X</v>
      </c>
      <c r="P22" s="12"/>
    </row>
    <row r="23" spans="1:16" ht="13.5">
      <c r="A23" s="2">
        <f>IF('アンケート1回目'!A23="","",'アンケート1回目'!A23)</f>
      </c>
      <c r="B23" s="2">
        <f>IF('アンケート1回目'!B23="","",'アンケート1回目'!B23)</f>
      </c>
      <c r="C23" s="2">
        <f>IF('アンケート1回目'!C23="","",'アンケート1回目'!C23)</f>
      </c>
      <c r="D23" s="8">
        <f>IF('アンケート1回目'!D23="","",'アンケート1回目'!D23)</f>
      </c>
      <c r="E23" s="2">
        <f>IF('アンケート1回目'!E23=1,"男",IF('アンケート1回目'!E23=2,"女",""))</f>
      </c>
      <c r="F23" s="25" t="e">
        <f t="shared" si="0"/>
        <v>#N/A</v>
      </c>
      <c r="G23" s="25" t="e">
        <f t="shared" si="1"/>
        <v>#N/A</v>
      </c>
      <c r="H23" s="26">
        <f>IF(I23=0,"",AVERAGE('アンケート1回目'!F23:O23))</f>
      </c>
      <c r="I23" s="29">
        <f>COUNT('アンケート1回目'!F23:O23)</f>
        <v>0</v>
      </c>
      <c r="J23" s="24">
        <f t="shared" si="2"/>
      </c>
      <c r="K23" s="31" t="str">
        <f t="shared" si="3"/>
        <v>X</v>
      </c>
      <c r="L23" s="27">
        <f>IF(M23=0,"",AVERAGE('アンケート2回目'!F23:O23))</f>
      </c>
      <c r="M23" s="30">
        <f>COUNT('アンケート2回目'!F23:O23)</f>
        <v>0</v>
      </c>
      <c r="N23" s="24">
        <f t="shared" si="4"/>
      </c>
      <c r="O23" s="31" t="str">
        <f t="shared" si="5"/>
        <v>X</v>
      </c>
      <c r="P23" s="12"/>
    </row>
    <row r="24" spans="1:16" ht="13.5">
      <c r="A24" s="2">
        <f>IF('アンケート1回目'!A24="","",'アンケート1回目'!A24)</f>
      </c>
      <c r="B24" s="2">
        <f>IF('アンケート1回目'!B24="","",'アンケート1回目'!B24)</f>
      </c>
      <c r="C24" s="2">
        <f>IF('アンケート1回目'!C24="","",'アンケート1回目'!C24)</f>
      </c>
      <c r="D24" s="8">
        <f>IF('アンケート1回目'!D24="","",'アンケート1回目'!D24)</f>
      </c>
      <c r="E24" s="2">
        <f>IF('アンケート1回目'!E24=1,"男",IF('アンケート1回目'!E24=2,"女",""))</f>
      </c>
      <c r="F24" s="25" t="e">
        <f t="shared" si="0"/>
        <v>#N/A</v>
      </c>
      <c r="G24" s="25" t="e">
        <f t="shared" si="1"/>
        <v>#N/A</v>
      </c>
      <c r="H24" s="26">
        <f>IF(I24=0,"",AVERAGE('アンケート1回目'!F24:O24))</f>
      </c>
      <c r="I24" s="29">
        <f>COUNT('アンケート1回目'!F24:O24)</f>
        <v>0</v>
      </c>
      <c r="J24" s="24">
        <f t="shared" si="2"/>
      </c>
      <c r="K24" s="31" t="str">
        <f t="shared" si="3"/>
        <v>X</v>
      </c>
      <c r="L24" s="27">
        <f>IF(M24=0,"",AVERAGE('アンケート2回目'!F24:O24))</f>
      </c>
      <c r="M24" s="30">
        <f>COUNT('アンケート2回目'!F24:O24)</f>
        <v>0</v>
      </c>
      <c r="N24" s="24">
        <f t="shared" si="4"/>
      </c>
      <c r="O24" s="31" t="str">
        <f t="shared" si="5"/>
        <v>X</v>
      </c>
      <c r="P24" s="12"/>
    </row>
    <row r="25" spans="1:16" ht="13.5">
      <c r="A25" s="2">
        <f>IF('アンケート1回目'!A25="","",'アンケート1回目'!A25)</f>
      </c>
      <c r="B25" s="2">
        <f>IF('アンケート1回目'!B25="","",'アンケート1回目'!B25)</f>
      </c>
      <c r="C25" s="2">
        <f>IF('アンケート1回目'!C25="","",'アンケート1回目'!C25)</f>
      </c>
      <c r="D25" s="8">
        <f>IF('アンケート1回目'!D25="","",'アンケート1回目'!D25)</f>
      </c>
      <c r="E25" s="2">
        <f>IF('アンケート1回目'!E25=1,"男",IF('アンケート1回目'!E25=2,"女",""))</f>
      </c>
      <c r="F25" s="25" t="e">
        <f t="shared" si="0"/>
        <v>#N/A</v>
      </c>
      <c r="G25" s="25" t="e">
        <f t="shared" si="1"/>
        <v>#N/A</v>
      </c>
      <c r="H25" s="26">
        <f>IF(I25=0,"",AVERAGE('アンケート1回目'!F25:O25))</f>
      </c>
      <c r="I25" s="29">
        <f>COUNT('アンケート1回目'!F25:O25)</f>
        <v>0</v>
      </c>
      <c r="J25" s="24">
        <f t="shared" si="2"/>
      </c>
      <c r="K25" s="31" t="str">
        <f t="shared" si="3"/>
        <v>X</v>
      </c>
      <c r="L25" s="27">
        <f>IF(M25=0,"",AVERAGE('アンケート2回目'!F25:O25))</f>
      </c>
      <c r="M25" s="30">
        <f>COUNT('アンケート2回目'!F25:O25)</f>
        <v>0</v>
      </c>
      <c r="N25" s="24">
        <f t="shared" si="4"/>
      </c>
      <c r="O25" s="31" t="str">
        <f t="shared" si="5"/>
        <v>X</v>
      </c>
      <c r="P25" s="12"/>
    </row>
    <row r="26" spans="1:16" ht="13.5">
      <c r="A26" s="2">
        <f>IF('アンケート1回目'!A26="","",'アンケート1回目'!A26)</f>
      </c>
      <c r="B26" s="2">
        <f>IF('アンケート1回目'!B26="","",'アンケート1回目'!B26)</f>
      </c>
      <c r="C26" s="2">
        <f>IF('アンケート1回目'!C26="","",'アンケート1回目'!C26)</f>
      </c>
      <c r="D26" s="8">
        <f>IF('アンケート1回目'!D26="","",'アンケート1回目'!D26)</f>
      </c>
      <c r="E26" s="2">
        <f>IF('アンケート1回目'!E26=1,"男",IF('アンケート1回目'!E26=2,"女",""))</f>
      </c>
      <c r="F26" s="25" t="e">
        <f t="shared" si="0"/>
        <v>#N/A</v>
      </c>
      <c r="G26" s="25" t="e">
        <f t="shared" si="1"/>
        <v>#N/A</v>
      </c>
      <c r="H26" s="26">
        <f>IF(I26=0,"",AVERAGE('アンケート1回目'!F26:O26))</f>
      </c>
      <c r="I26" s="29">
        <f>COUNT('アンケート1回目'!F26:O26)</f>
        <v>0</v>
      </c>
      <c r="J26" s="24">
        <f t="shared" si="2"/>
      </c>
      <c r="K26" s="31" t="str">
        <f t="shared" si="3"/>
        <v>X</v>
      </c>
      <c r="L26" s="27">
        <f>IF(M26=0,"",AVERAGE('アンケート2回目'!F26:O26))</f>
      </c>
      <c r="M26" s="30">
        <f>COUNT('アンケート2回目'!F26:O26)</f>
        <v>0</v>
      </c>
      <c r="N26" s="24">
        <f t="shared" si="4"/>
      </c>
      <c r="O26" s="31" t="str">
        <f t="shared" si="5"/>
        <v>X</v>
      </c>
      <c r="P26" s="12"/>
    </row>
    <row r="27" spans="1:16" ht="13.5">
      <c r="A27" s="2">
        <f>IF('アンケート1回目'!A27="","",'アンケート1回目'!A27)</f>
      </c>
      <c r="B27" s="2">
        <f>IF('アンケート1回目'!B27="","",'アンケート1回目'!B27)</f>
      </c>
      <c r="C27" s="2">
        <f>IF('アンケート1回目'!C27="","",'アンケート1回目'!C27)</f>
      </c>
      <c r="D27" s="8">
        <f>IF('アンケート1回目'!D27="","",'アンケート1回目'!D27)</f>
      </c>
      <c r="E27" s="2">
        <f>IF('アンケート1回目'!E27=1,"男",IF('アンケート1回目'!E27=2,"女",""))</f>
      </c>
      <c r="F27" s="25" t="e">
        <f t="shared" si="0"/>
        <v>#N/A</v>
      </c>
      <c r="G27" s="25" t="e">
        <f t="shared" si="1"/>
        <v>#N/A</v>
      </c>
      <c r="H27" s="26">
        <f>IF(I27=0,"",AVERAGE('アンケート1回目'!F27:O27))</f>
      </c>
      <c r="I27" s="29">
        <f>COUNT('アンケート1回目'!F27:O27)</f>
        <v>0</v>
      </c>
      <c r="J27" s="24">
        <f t="shared" si="2"/>
      </c>
      <c r="K27" s="31" t="str">
        <f t="shared" si="3"/>
        <v>X</v>
      </c>
      <c r="L27" s="27">
        <f>IF(M27=0,"",AVERAGE('アンケート2回目'!F27:O27))</f>
      </c>
      <c r="M27" s="30">
        <f>COUNT('アンケート2回目'!F27:O27)</f>
        <v>0</v>
      </c>
      <c r="N27" s="24">
        <f t="shared" si="4"/>
      </c>
      <c r="O27" s="31" t="str">
        <f t="shared" si="5"/>
        <v>X</v>
      </c>
      <c r="P27" s="12"/>
    </row>
    <row r="28" spans="1:16" ht="13.5">
      <c r="A28" s="2">
        <f>IF('アンケート1回目'!A28="","",'アンケート1回目'!A28)</f>
      </c>
      <c r="B28" s="2">
        <f>IF('アンケート1回目'!B28="","",'アンケート1回目'!B28)</f>
      </c>
      <c r="C28" s="2">
        <f>IF('アンケート1回目'!C28="","",'アンケート1回目'!C28)</f>
      </c>
      <c r="D28" s="8">
        <f>IF('アンケート1回目'!D28="","",'アンケート1回目'!D28)</f>
      </c>
      <c r="E28" s="2">
        <f>IF('アンケート1回目'!E28=1,"男",IF('アンケート1回目'!E28=2,"女",""))</f>
      </c>
      <c r="F28" s="25" t="e">
        <f t="shared" si="0"/>
        <v>#N/A</v>
      </c>
      <c r="G28" s="25" t="e">
        <f t="shared" si="1"/>
        <v>#N/A</v>
      </c>
      <c r="H28" s="26">
        <f>IF(I28=0,"",AVERAGE('アンケート1回目'!F28:O28))</f>
      </c>
      <c r="I28" s="29">
        <f>COUNT('アンケート1回目'!F28:O28)</f>
        <v>0</v>
      </c>
      <c r="J28" s="24">
        <f t="shared" si="2"/>
      </c>
      <c r="K28" s="31" t="str">
        <f t="shared" si="3"/>
        <v>X</v>
      </c>
      <c r="L28" s="27">
        <f>IF(M28=0,"",AVERAGE('アンケート2回目'!F28:O28))</f>
      </c>
      <c r="M28" s="30">
        <f>COUNT('アンケート2回目'!F28:O28)</f>
        <v>0</v>
      </c>
      <c r="N28" s="24">
        <f t="shared" si="4"/>
      </c>
      <c r="O28" s="31" t="str">
        <f t="shared" si="5"/>
        <v>X</v>
      </c>
      <c r="P28" s="12"/>
    </row>
    <row r="29" spans="1:16" ht="13.5">
      <c r="A29" s="2">
        <f>IF('アンケート1回目'!A29="","",'アンケート1回目'!A29)</f>
      </c>
      <c r="B29" s="2">
        <f>IF('アンケート1回目'!B29="","",'アンケート1回目'!B29)</f>
      </c>
      <c r="C29" s="2">
        <f>IF('アンケート1回目'!C29="","",'アンケート1回目'!C29)</f>
      </c>
      <c r="D29" s="8">
        <f>IF('アンケート1回目'!D29="","",'アンケート1回目'!D29)</f>
      </c>
      <c r="E29" s="2">
        <f>IF('アンケート1回目'!E29=1,"男",IF('アンケート1回目'!E29=2,"女",""))</f>
      </c>
      <c r="F29" s="25" t="e">
        <f t="shared" si="0"/>
        <v>#N/A</v>
      </c>
      <c r="G29" s="25" t="e">
        <f t="shared" si="1"/>
        <v>#N/A</v>
      </c>
      <c r="H29" s="26">
        <f>IF(I29=0,"",AVERAGE('アンケート1回目'!F29:O29))</f>
      </c>
      <c r="I29" s="29">
        <f>COUNT('アンケート1回目'!F29:O29)</f>
        <v>0</v>
      </c>
      <c r="J29" s="24">
        <f t="shared" si="2"/>
      </c>
      <c r="K29" s="31" t="str">
        <f t="shared" si="3"/>
        <v>X</v>
      </c>
      <c r="L29" s="27">
        <f>IF(M29=0,"",AVERAGE('アンケート2回目'!F29:O29))</f>
      </c>
      <c r="M29" s="30">
        <f>COUNT('アンケート2回目'!F29:O29)</f>
        <v>0</v>
      </c>
      <c r="N29" s="24">
        <f t="shared" si="4"/>
      </c>
      <c r="O29" s="31" t="str">
        <f t="shared" si="5"/>
        <v>X</v>
      </c>
      <c r="P29" s="12"/>
    </row>
    <row r="30" spans="1:16" ht="13.5">
      <c r="A30" s="2">
        <f>IF('アンケート1回目'!A30="","",'アンケート1回目'!A30)</f>
      </c>
      <c r="B30" s="2">
        <f>IF('アンケート1回目'!B30="","",'アンケート1回目'!B30)</f>
      </c>
      <c r="C30" s="2">
        <f>IF('アンケート1回目'!C30="","",'アンケート1回目'!C30)</f>
      </c>
      <c r="D30" s="8">
        <f>IF('アンケート1回目'!D30="","",'アンケート1回目'!D30)</f>
      </c>
      <c r="E30" s="2">
        <f>IF('アンケート1回目'!E30=1,"男",IF('アンケート1回目'!E30=2,"女",""))</f>
      </c>
      <c r="F30" s="25" t="e">
        <f t="shared" si="0"/>
        <v>#N/A</v>
      </c>
      <c r="G30" s="25" t="e">
        <f t="shared" si="1"/>
        <v>#N/A</v>
      </c>
      <c r="H30" s="26">
        <f>IF(I30=0,"",AVERAGE('アンケート1回目'!F30:O30))</f>
      </c>
      <c r="I30" s="29">
        <f>COUNT('アンケート1回目'!F30:O30)</f>
        <v>0</v>
      </c>
      <c r="J30" s="24">
        <f t="shared" si="2"/>
      </c>
      <c r="K30" s="31" t="str">
        <f t="shared" si="3"/>
        <v>X</v>
      </c>
      <c r="L30" s="27">
        <f>IF(M30=0,"",AVERAGE('アンケート2回目'!F30:O30))</f>
      </c>
      <c r="M30" s="30">
        <f>COUNT('アンケート2回目'!F30:O30)</f>
        <v>0</v>
      </c>
      <c r="N30" s="24">
        <f t="shared" si="4"/>
      </c>
      <c r="O30" s="31" t="str">
        <f t="shared" si="5"/>
        <v>X</v>
      </c>
      <c r="P30" s="12"/>
    </row>
    <row r="31" spans="1:16" ht="13.5">
      <c r="A31" s="2">
        <f>IF('アンケート1回目'!A31="","",'アンケート1回目'!A31)</f>
      </c>
      <c r="B31" s="2">
        <f>IF('アンケート1回目'!B31="","",'アンケート1回目'!B31)</f>
      </c>
      <c r="C31" s="2">
        <f>IF('アンケート1回目'!C31="","",'アンケート1回目'!C31)</f>
      </c>
      <c r="D31" s="8">
        <f>IF('アンケート1回目'!D31="","",'アンケート1回目'!D31)</f>
      </c>
      <c r="E31" s="2">
        <f>IF('アンケート1回目'!E31=1,"男",IF('アンケート1回目'!E31=2,"女",""))</f>
      </c>
      <c r="F31" s="25" t="e">
        <f t="shared" si="0"/>
        <v>#N/A</v>
      </c>
      <c r="G31" s="25" t="e">
        <f t="shared" si="1"/>
        <v>#N/A</v>
      </c>
      <c r="H31" s="26">
        <f>IF(I31=0,"",AVERAGE('アンケート1回目'!F31:O31))</f>
      </c>
      <c r="I31" s="29">
        <f>COUNT('アンケート1回目'!F31:O31)</f>
        <v>0</v>
      </c>
      <c r="J31" s="24">
        <f t="shared" si="2"/>
      </c>
      <c r="K31" s="31" t="str">
        <f t="shared" si="3"/>
        <v>X</v>
      </c>
      <c r="L31" s="27">
        <f>IF(M31=0,"",AVERAGE('アンケート2回目'!F31:O31))</f>
      </c>
      <c r="M31" s="30">
        <f>COUNT('アンケート2回目'!F31:O31)</f>
        <v>0</v>
      </c>
      <c r="N31" s="24">
        <f t="shared" si="4"/>
      </c>
      <c r="O31" s="31" t="str">
        <f t="shared" si="5"/>
        <v>X</v>
      </c>
      <c r="P31" s="12"/>
    </row>
    <row r="32" spans="1:16" ht="13.5">
      <c r="A32" s="2">
        <f>IF('アンケート1回目'!A32="","",'アンケート1回目'!A32)</f>
      </c>
      <c r="B32" s="2">
        <f>IF('アンケート1回目'!B32="","",'アンケート1回目'!B32)</f>
      </c>
      <c r="C32" s="2">
        <f>IF('アンケート1回目'!C32="","",'アンケート1回目'!C32)</f>
      </c>
      <c r="D32" s="8">
        <f>IF('アンケート1回目'!D32="","",'アンケート1回目'!D32)</f>
      </c>
      <c r="E32" s="2">
        <f>IF('アンケート1回目'!E32=1,"男",IF('アンケート1回目'!E32=2,"女",""))</f>
      </c>
      <c r="F32" s="25" t="e">
        <f t="shared" si="0"/>
        <v>#N/A</v>
      </c>
      <c r="G32" s="25" t="e">
        <f t="shared" si="1"/>
        <v>#N/A</v>
      </c>
      <c r="H32" s="26">
        <f>IF(I32=0,"",AVERAGE('アンケート1回目'!F32:O32))</f>
      </c>
      <c r="I32" s="29">
        <f>COUNT('アンケート1回目'!F32:O32)</f>
        <v>0</v>
      </c>
      <c r="J32" s="24">
        <f t="shared" si="2"/>
      </c>
      <c r="K32" s="31" t="str">
        <f t="shared" si="3"/>
        <v>X</v>
      </c>
      <c r="L32" s="27">
        <f>IF(M32=0,"",AVERAGE('アンケート2回目'!F32:O32))</f>
      </c>
      <c r="M32" s="30">
        <f>COUNT('アンケート2回目'!F32:O32)</f>
        <v>0</v>
      </c>
      <c r="N32" s="24">
        <f t="shared" si="4"/>
      </c>
      <c r="O32" s="31" t="str">
        <f t="shared" si="5"/>
        <v>X</v>
      </c>
      <c r="P32" s="12"/>
    </row>
    <row r="33" spans="1:16" ht="13.5">
      <c r="A33" s="2">
        <f>IF('アンケート1回目'!A33="","",'アンケート1回目'!A33)</f>
      </c>
      <c r="B33" s="2">
        <f>IF('アンケート1回目'!B33="","",'アンケート1回目'!B33)</f>
      </c>
      <c r="C33" s="2">
        <f>IF('アンケート1回目'!C33="","",'アンケート1回目'!C33)</f>
      </c>
      <c r="D33" s="8">
        <f>IF('アンケート1回目'!D33="","",'アンケート1回目'!D33)</f>
      </c>
      <c r="E33" s="2">
        <f>IF('アンケート1回目'!E33=1,"男",IF('アンケート1回目'!E33=2,"女",""))</f>
      </c>
      <c r="F33" s="25" t="e">
        <f t="shared" si="0"/>
        <v>#N/A</v>
      </c>
      <c r="G33" s="25" t="e">
        <f t="shared" si="1"/>
        <v>#N/A</v>
      </c>
      <c r="H33" s="26">
        <f>IF(I33=0,"",AVERAGE('アンケート1回目'!F33:O33))</f>
      </c>
      <c r="I33" s="29">
        <f>COUNT('アンケート1回目'!F33:O33)</f>
        <v>0</v>
      </c>
      <c r="J33" s="24">
        <f t="shared" si="2"/>
      </c>
      <c r="K33" s="31" t="str">
        <f t="shared" si="3"/>
        <v>X</v>
      </c>
      <c r="L33" s="27">
        <f>IF(M33=0,"",AVERAGE('アンケート2回目'!F33:O33))</f>
      </c>
      <c r="M33" s="30">
        <f>COUNT('アンケート2回目'!F33:O33)</f>
        <v>0</v>
      </c>
      <c r="N33" s="24">
        <f t="shared" si="4"/>
      </c>
      <c r="O33" s="31" t="str">
        <f t="shared" si="5"/>
        <v>X</v>
      </c>
      <c r="P33" s="12"/>
    </row>
    <row r="34" spans="1:16" ht="13.5">
      <c r="A34" s="2">
        <f>IF('アンケート1回目'!A34="","",'アンケート1回目'!A34)</f>
      </c>
      <c r="B34" s="2">
        <f>IF('アンケート1回目'!B34="","",'アンケート1回目'!B34)</f>
      </c>
      <c r="C34" s="2">
        <f>IF('アンケート1回目'!C34="","",'アンケート1回目'!C34)</f>
      </c>
      <c r="D34" s="8">
        <f>IF('アンケート1回目'!D34="","",'アンケート1回目'!D34)</f>
      </c>
      <c r="E34" s="2">
        <f>IF('アンケート1回目'!E34=1,"男",IF('アンケート1回目'!E34=2,"女",""))</f>
      </c>
      <c r="F34" s="25" t="e">
        <f t="shared" si="0"/>
        <v>#N/A</v>
      </c>
      <c r="G34" s="25" t="e">
        <f t="shared" si="1"/>
        <v>#N/A</v>
      </c>
      <c r="H34" s="26">
        <f>IF(I34=0,"",AVERAGE('アンケート1回目'!F34:O34))</f>
      </c>
      <c r="I34" s="29">
        <f>COUNT('アンケート1回目'!F34:O34)</f>
        <v>0</v>
      </c>
      <c r="J34" s="24">
        <f t="shared" si="2"/>
      </c>
      <c r="K34" s="31" t="str">
        <f t="shared" si="3"/>
        <v>X</v>
      </c>
      <c r="L34" s="27">
        <f>IF(M34=0,"",AVERAGE('アンケート2回目'!F34:O34))</f>
      </c>
      <c r="M34" s="30">
        <f>COUNT('アンケート2回目'!F34:O34)</f>
        <v>0</v>
      </c>
      <c r="N34" s="24">
        <f t="shared" si="4"/>
      </c>
      <c r="O34" s="31" t="str">
        <f t="shared" si="5"/>
        <v>X</v>
      </c>
      <c r="P34" s="12"/>
    </row>
    <row r="35" spans="1:16" ht="13.5">
      <c r="A35" s="2">
        <f>IF('アンケート1回目'!A35="","",'アンケート1回目'!A35)</f>
      </c>
      <c r="B35" s="2">
        <f>IF('アンケート1回目'!B35="","",'アンケート1回目'!B35)</f>
      </c>
      <c r="C35" s="2">
        <f>IF('アンケート1回目'!C35="","",'アンケート1回目'!C35)</f>
      </c>
      <c r="D35" s="8">
        <f>IF('アンケート1回目'!D35="","",'アンケート1回目'!D35)</f>
      </c>
      <c r="E35" s="2">
        <f>IF('アンケート1回目'!E35=1,"男",IF('アンケート1回目'!E35=2,"女",""))</f>
      </c>
      <c r="F35" s="25" t="e">
        <f t="shared" si="0"/>
        <v>#N/A</v>
      </c>
      <c r="G35" s="25" t="e">
        <f t="shared" si="1"/>
        <v>#N/A</v>
      </c>
      <c r="H35" s="26">
        <f>IF(I35=0,"",AVERAGE('アンケート1回目'!F35:O35))</f>
      </c>
      <c r="I35" s="29">
        <f>COUNT('アンケート1回目'!F35:O35)</f>
        <v>0</v>
      </c>
      <c r="J35" s="24">
        <f t="shared" si="2"/>
      </c>
      <c r="K35" s="31" t="str">
        <f t="shared" si="3"/>
        <v>X</v>
      </c>
      <c r="L35" s="27">
        <f>IF(M35=0,"",AVERAGE('アンケート2回目'!F35:O35))</f>
      </c>
      <c r="M35" s="30">
        <f>COUNT('アンケート2回目'!F35:O35)</f>
        <v>0</v>
      </c>
      <c r="N35" s="24">
        <f t="shared" si="4"/>
      </c>
      <c r="O35" s="31" t="str">
        <f t="shared" si="5"/>
        <v>X</v>
      </c>
      <c r="P35" s="12"/>
    </row>
    <row r="36" spans="1:16" ht="13.5">
      <c r="A36" s="2">
        <f>IF('アンケート1回目'!A36="","",'アンケート1回目'!A36)</f>
      </c>
      <c r="B36" s="2">
        <f>IF('アンケート1回目'!B36="","",'アンケート1回目'!B36)</f>
      </c>
      <c r="C36" s="2">
        <f>IF('アンケート1回目'!C36="","",'アンケート1回目'!C36)</f>
      </c>
      <c r="D36" s="8">
        <f>IF('アンケート1回目'!D36="","",'アンケート1回目'!D36)</f>
      </c>
      <c r="E36" s="2">
        <f>IF('アンケート1回目'!E36=1,"男",IF('アンケート1回目'!E36=2,"女",""))</f>
      </c>
      <c r="F36" s="25" t="e">
        <f t="shared" si="0"/>
        <v>#N/A</v>
      </c>
      <c r="G36" s="25" t="e">
        <f t="shared" si="1"/>
        <v>#N/A</v>
      </c>
      <c r="H36" s="26">
        <f>IF(I36=0,"",AVERAGE('アンケート1回目'!F36:O36))</f>
      </c>
      <c r="I36" s="29">
        <f>COUNT('アンケート1回目'!F36:O36)</f>
        <v>0</v>
      </c>
      <c r="J36" s="24">
        <f t="shared" si="2"/>
      </c>
      <c r="K36" s="31" t="str">
        <f t="shared" si="3"/>
        <v>X</v>
      </c>
      <c r="L36" s="27">
        <f>IF(M36=0,"",AVERAGE('アンケート2回目'!F36:O36))</f>
      </c>
      <c r="M36" s="30">
        <f>COUNT('アンケート2回目'!F36:O36)</f>
        <v>0</v>
      </c>
      <c r="N36" s="24">
        <f t="shared" si="4"/>
      </c>
      <c r="O36" s="31" t="str">
        <f t="shared" si="5"/>
        <v>X</v>
      </c>
      <c r="P36" s="12"/>
    </row>
    <row r="37" spans="1:16" ht="13.5">
      <c r="A37" s="2">
        <f>IF('アンケート1回目'!A37="","",'アンケート1回目'!A37)</f>
      </c>
      <c r="B37" s="2">
        <f>IF('アンケート1回目'!B37="","",'アンケート1回目'!B37)</f>
      </c>
      <c r="C37" s="2">
        <f>IF('アンケート1回目'!C37="","",'アンケート1回目'!C37)</f>
      </c>
      <c r="D37" s="8">
        <f>IF('アンケート1回目'!D37="","",'アンケート1回目'!D37)</f>
      </c>
      <c r="E37" s="2">
        <f>IF('アンケート1回目'!E37=1,"男",IF('アンケート1回目'!E37=2,"女",""))</f>
      </c>
      <c r="F37" s="25" t="e">
        <f t="shared" si="0"/>
        <v>#N/A</v>
      </c>
      <c r="G37" s="25" t="e">
        <f t="shared" si="1"/>
        <v>#N/A</v>
      </c>
      <c r="H37" s="26">
        <f>IF(I37=0,"",AVERAGE('アンケート1回目'!F37:O37))</f>
      </c>
      <c r="I37" s="29">
        <f>COUNT('アンケート1回目'!F37:O37)</f>
        <v>0</v>
      </c>
      <c r="J37" s="24">
        <f t="shared" si="2"/>
      </c>
      <c r="K37" s="31" t="str">
        <f t="shared" si="3"/>
        <v>X</v>
      </c>
      <c r="L37" s="27">
        <f>IF(M37=0,"",AVERAGE('アンケート2回目'!F37:O37))</f>
      </c>
      <c r="M37" s="30">
        <f>COUNT('アンケート2回目'!F37:O37)</f>
        <v>0</v>
      </c>
      <c r="N37" s="24">
        <f t="shared" si="4"/>
      </c>
      <c r="O37" s="31" t="str">
        <f t="shared" si="5"/>
        <v>X</v>
      </c>
      <c r="P37" s="12"/>
    </row>
    <row r="38" spans="1:16" ht="13.5">
      <c r="A38" s="2">
        <f>IF('アンケート1回目'!A38="","",'アンケート1回目'!A38)</f>
      </c>
      <c r="B38" s="2">
        <f>IF('アンケート1回目'!B38="","",'アンケート1回目'!B38)</f>
      </c>
      <c r="C38" s="2">
        <f>IF('アンケート1回目'!C38="","",'アンケート1回目'!C38)</f>
      </c>
      <c r="D38" s="8">
        <f>IF('アンケート1回目'!D38="","",'アンケート1回目'!D38)</f>
      </c>
      <c r="E38" s="2">
        <f>IF('アンケート1回目'!E38=1,"男",IF('アンケート1回目'!E38=2,"女",""))</f>
      </c>
      <c r="F38" s="25" t="e">
        <f t="shared" si="0"/>
        <v>#N/A</v>
      </c>
      <c r="G38" s="25" t="e">
        <f t="shared" si="1"/>
        <v>#N/A</v>
      </c>
      <c r="H38" s="26">
        <f>IF(I38=0,"",AVERAGE('アンケート1回目'!F38:O38))</f>
      </c>
      <c r="I38" s="29">
        <f>COUNT('アンケート1回目'!F38:O38)</f>
        <v>0</v>
      </c>
      <c r="J38" s="24">
        <f t="shared" si="2"/>
      </c>
      <c r="K38" s="31" t="str">
        <f>(IF(J38="","X",IF(J38&gt;=60,"A",IF(J38&gt;=40,"B","C"))))</f>
        <v>X</v>
      </c>
      <c r="L38" s="27">
        <f>IF(M38=0,"",AVERAGE('アンケート2回目'!F38:O38))</f>
      </c>
      <c r="M38" s="30">
        <f>COUNT('アンケート2回目'!F38:O38)</f>
        <v>0</v>
      </c>
      <c r="N38" s="24">
        <f t="shared" si="4"/>
      </c>
      <c r="O38" s="31" t="str">
        <f t="shared" si="5"/>
        <v>X</v>
      </c>
      <c r="P38" s="12"/>
    </row>
    <row r="39" spans="1:16" ht="13.5">
      <c r="A39" s="2">
        <f>IF('アンケート1回目'!A39="","",'アンケート1回目'!A39)</f>
      </c>
      <c r="B39" s="2">
        <f>IF('アンケート1回目'!B39="","",'アンケート1回目'!B39)</f>
      </c>
      <c r="C39" s="2">
        <f>IF('アンケート1回目'!C39="","",'アンケート1回目'!C39)</f>
      </c>
      <c r="D39" s="8">
        <f>IF('アンケート1回目'!D39="","",'アンケート1回目'!D39)</f>
      </c>
      <c r="E39" s="2">
        <f>IF('アンケート1回目'!E39=1,"男",IF('アンケート1回目'!E39=2,"女",""))</f>
      </c>
      <c r="F39" s="25" t="e">
        <f t="shared" si="0"/>
        <v>#N/A</v>
      </c>
      <c r="G39" s="25" t="e">
        <f t="shared" si="1"/>
        <v>#N/A</v>
      </c>
      <c r="H39" s="26">
        <f>IF(I39=0,"",AVERAGE('アンケート1回目'!F39:O39))</f>
      </c>
      <c r="I39" s="29">
        <f>COUNT('アンケート1回目'!F39:O39)</f>
        <v>0</v>
      </c>
      <c r="J39" s="24">
        <f t="shared" si="2"/>
      </c>
      <c r="K39" s="31" t="str">
        <f t="shared" si="3"/>
        <v>X</v>
      </c>
      <c r="L39" s="27">
        <f>IF(M39=0,"",AVERAGE('アンケート2回目'!F39:O39))</f>
      </c>
      <c r="M39" s="30">
        <f>COUNT('アンケート2回目'!F39:O39)</f>
        <v>0</v>
      </c>
      <c r="N39" s="24">
        <f t="shared" si="4"/>
      </c>
      <c r="O39" s="31" t="str">
        <f t="shared" si="5"/>
        <v>X</v>
      </c>
      <c r="P39" s="12"/>
    </row>
    <row r="40" spans="1:16" ht="13.5">
      <c r="A40" s="2">
        <f>IF('アンケート1回目'!A40="","",'アンケート1回目'!A40)</f>
      </c>
      <c r="B40" s="2">
        <f>IF('アンケート1回目'!B40="","",'アンケート1回目'!B40)</f>
      </c>
      <c r="C40" s="2">
        <f>IF('アンケート1回目'!C40="","",'アンケート1回目'!C40)</f>
      </c>
      <c r="D40" s="8">
        <f>IF('アンケート1回目'!D40="","",'アンケート1回目'!D40)</f>
      </c>
      <c r="E40" s="2">
        <f>IF('アンケート1回目'!E40=1,"男",IF('アンケート1回目'!E40=2,"女",""))</f>
      </c>
      <c r="F40" s="25" t="e">
        <f t="shared" si="0"/>
        <v>#N/A</v>
      </c>
      <c r="G40" s="25" t="e">
        <f t="shared" si="1"/>
        <v>#N/A</v>
      </c>
      <c r="H40" s="26">
        <f>IF(I40=0,"",AVERAGE('アンケート1回目'!F40:O40))</f>
      </c>
      <c r="I40" s="29">
        <f>COUNT('アンケート1回目'!F40:O40)</f>
        <v>0</v>
      </c>
      <c r="J40" s="24">
        <f t="shared" si="2"/>
      </c>
      <c r="K40" s="31" t="str">
        <f t="shared" si="3"/>
        <v>X</v>
      </c>
      <c r="L40" s="27">
        <f>IF(M40=0,"",AVERAGE('アンケート2回目'!F40:O40))</f>
      </c>
      <c r="M40" s="30">
        <f>COUNT('アンケート2回目'!F40:O40)</f>
        <v>0</v>
      </c>
      <c r="N40" s="24">
        <f t="shared" si="4"/>
      </c>
      <c r="O40" s="31" t="str">
        <f t="shared" si="5"/>
        <v>X</v>
      </c>
      <c r="P40" s="12"/>
    </row>
    <row r="41" spans="1:16" ht="13.5">
      <c r="A41" s="2">
        <f>IF('アンケート1回目'!A41="","",'アンケート1回目'!A41)</f>
      </c>
      <c r="B41" s="2">
        <f>IF('アンケート1回目'!B41="","",'アンケート1回目'!B41)</f>
      </c>
      <c r="C41" s="2">
        <f>IF('アンケート1回目'!C41="","",'アンケート1回目'!C41)</f>
      </c>
      <c r="D41" s="8">
        <f>IF('アンケート1回目'!D41="","",'アンケート1回目'!D41)</f>
      </c>
      <c r="E41" s="2">
        <f>IF('アンケート1回目'!E41=1,"男",IF('アンケート1回目'!E41=2,"女",""))</f>
      </c>
      <c r="F41" s="25" t="e">
        <f t="shared" si="0"/>
        <v>#N/A</v>
      </c>
      <c r="G41" s="25" t="e">
        <f t="shared" si="1"/>
        <v>#N/A</v>
      </c>
      <c r="H41" s="26">
        <f>IF(I41=0,"",AVERAGE('アンケート1回目'!F41:O41))</f>
      </c>
      <c r="I41" s="29">
        <f>COUNT('アンケート1回目'!F41:O41)</f>
        <v>0</v>
      </c>
      <c r="J41" s="24">
        <f t="shared" si="2"/>
      </c>
      <c r="K41" s="31" t="str">
        <f t="shared" si="3"/>
        <v>X</v>
      </c>
      <c r="L41" s="27">
        <f>IF(M41=0,"",AVERAGE('アンケート2回目'!F41:O41))</f>
      </c>
      <c r="M41" s="30">
        <f>COUNT('アンケート2回目'!F41:O41)</f>
        <v>0</v>
      </c>
      <c r="N41" s="24">
        <f t="shared" si="4"/>
      </c>
      <c r="O41" s="31" t="str">
        <f t="shared" si="5"/>
        <v>X</v>
      </c>
      <c r="P41" s="12"/>
    </row>
    <row r="42" spans="1:16" ht="13.5">
      <c r="A42" s="2">
        <f>IF('アンケート1回目'!A42="","",'アンケート1回目'!A42)</f>
      </c>
      <c r="B42" s="2">
        <f>IF('アンケート1回目'!B42="","",'アンケート1回目'!B42)</f>
      </c>
      <c r="C42" s="2">
        <f>IF('アンケート1回目'!C42="","",'アンケート1回目'!C42)</f>
      </c>
      <c r="D42" s="8">
        <f>IF('アンケート1回目'!D42="","",'アンケート1回目'!D42)</f>
      </c>
      <c r="E42" s="2">
        <f>IF('アンケート1回目'!E42=1,"男",IF('アンケート1回目'!E42=2,"女",""))</f>
      </c>
      <c r="F42" s="25" t="e">
        <f t="shared" si="0"/>
        <v>#N/A</v>
      </c>
      <c r="G42" s="25" t="e">
        <f t="shared" si="1"/>
        <v>#N/A</v>
      </c>
      <c r="H42" s="26">
        <f>IF(I42=0,"",AVERAGE('アンケート1回目'!F42:O42))</f>
      </c>
      <c r="I42" s="29">
        <f>COUNT('アンケート1回目'!F42:O42)</f>
        <v>0</v>
      </c>
      <c r="J42" s="24">
        <f t="shared" si="2"/>
      </c>
      <c r="K42" s="31" t="str">
        <f t="shared" si="3"/>
        <v>X</v>
      </c>
      <c r="L42" s="27">
        <f>IF(M42=0,"",AVERAGE('アンケート2回目'!F42:O42))</f>
      </c>
      <c r="M42" s="30">
        <f>COUNT('アンケート2回目'!F42:O42)</f>
        <v>0</v>
      </c>
      <c r="N42" s="24">
        <f t="shared" si="4"/>
      </c>
      <c r="O42" s="31" t="str">
        <f t="shared" si="5"/>
        <v>X</v>
      </c>
      <c r="P42" s="12"/>
    </row>
    <row r="43" spans="1:16" ht="13.5">
      <c r="A43" s="2">
        <f>IF('アンケート1回目'!A43="","",'アンケート1回目'!A43)</f>
      </c>
      <c r="B43" s="2">
        <f>IF('アンケート1回目'!B43="","",'アンケート1回目'!B43)</f>
      </c>
      <c r="C43" s="2">
        <f>IF('アンケート1回目'!C43="","",'アンケート1回目'!C43)</f>
      </c>
      <c r="D43" s="8">
        <f>IF('アンケート1回目'!D43="","",'アンケート1回目'!D43)</f>
      </c>
      <c r="E43" s="2">
        <f>IF('アンケート1回目'!E43=1,"男",IF('アンケート1回目'!E43=2,"女",""))</f>
      </c>
      <c r="F43" s="25" t="e">
        <f t="shared" si="0"/>
        <v>#N/A</v>
      </c>
      <c r="G43" s="25" t="e">
        <f t="shared" si="1"/>
        <v>#N/A</v>
      </c>
      <c r="H43" s="26">
        <f>IF(I43=0,"",AVERAGE('アンケート1回目'!F43:O43))</f>
      </c>
      <c r="I43" s="29">
        <f>COUNT('アンケート1回目'!F43:O43)</f>
        <v>0</v>
      </c>
      <c r="J43" s="24">
        <f t="shared" si="2"/>
      </c>
      <c r="K43" s="31" t="str">
        <f t="shared" si="3"/>
        <v>X</v>
      </c>
      <c r="L43" s="27">
        <f>IF(M43=0,"",AVERAGE('アンケート2回目'!F43:O43))</f>
      </c>
      <c r="M43" s="30">
        <f>COUNT('アンケート2回目'!F43:O43)</f>
        <v>0</v>
      </c>
      <c r="N43" s="24">
        <f t="shared" si="4"/>
      </c>
      <c r="O43" s="31" t="str">
        <f t="shared" si="5"/>
        <v>X</v>
      </c>
      <c r="P43" s="12"/>
    </row>
    <row r="44" spans="1:16" ht="13.5">
      <c r="A44" s="2">
        <f>IF('アンケート1回目'!A44="","",'アンケート1回目'!A44)</f>
      </c>
      <c r="B44" s="2">
        <f>IF('アンケート1回目'!B44="","",'アンケート1回目'!B44)</f>
      </c>
      <c r="C44" s="2">
        <f>IF('アンケート1回目'!C44="","",'アンケート1回目'!C44)</f>
      </c>
      <c r="D44" s="8">
        <f>IF('アンケート1回目'!D44="","",'アンケート1回目'!D44)</f>
      </c>
      <c r="E44" s="2">
        <f>IF('アンケート1回目'!E44=1,"男",IF('アンケート1回目'!E44=2,"女",""))</f>
      </c>
      <c r="F44" s="25" t="e">
        <f t="shared" si="0"/>
        <v>#N/A</v>
      </c>
      <c r="G44" s="25" t="e">
        <f t="shared" si="1"/>
        <v>#N/A</v>
      </c>
      <c r="H44" s="26">
        <f>IF(I44=0,"",AVERAGE('アンケート1回目'!F44:O44))</f>
      </c>
      <c r="I44" s="29">
        <f>COUNT('アンケート1回目'!F44:O44)</f>
        <v>0</v>
      </c>
      <c r="J44" s="24">
        <f t="shared" si="2"/>
      </c>
      <c r="K44" s="31" t="str">
        <f t="shared" si="3"/>
        <v>X</v>
      </c>
      <c r="L44" s="27">
        <f>IF(M44=0,"",AVERAGE('アンケート2回目'!F44:O44))</f>
      </c>
      <c r="M44" s="30">
        <f>COUNT('アンケート2回目'!F44:O44)</f>
        <v>0</v>
      </c>
      <c r="N44" s="24">
        <f t="shared" si="4"/>
      </c>
      <c r="O44" s="31" t="str">
        <f t="shared" si="5"/>
        <v>X</v>
      </c>
      <c r="P44" s="12"/>
    </row>
    <row r="45" spans="1:16" ht="13.5">
      <c r="A45" s="2">
        <f>IF('アンケート1回目'!A45="","",'アンケート1回目'!A45)</f>
      </c>
      <c r="B45" s="2">
        <f>IF('アンケート1回目'!B45="","",'アンケート1回目'!B45)</f>
      </c>
      <c r="C45" s="2">
        <f>IF('アンケート1回目'!C45="","",'アンケート1回目'!C45)</f>
      </c>
      <c r="D45" s="8">
        <f>IF('アンケート1回目'!D45="","",'アンケート1回目'!D45)</f>
      </c>
      <c r="E45" s="2">
        <f>IF('アンケート1回目'!E45=1,"男",IF('アンケート1回目'!E45=2,"女",""))</f>
      </c>
      <c r="F45" s="25" t="e">
        <f t="shared" si="0"/>
        <v>#N/A</v>
      </c>
      <c r="G45" s="25" t="e">
        <f t="shared" si="1"/>
        <v>#N/A</v>
      </c>
      <c r="H45" s="26">
        <f>IF(I45=0,"",AVERAGE('アンケート1回目'!F45:O45))</f>
      </c>
      <c r="I45" s="29">
        <f>COUNT('アンケート1回目'!F45:O45)</f>
        <v>0</v>
      </c>
      <c r="J45" s="24">
        <f t="shared" si="2"/>
      </c>
      <c r="K45" s="31" t="str">
        <f t="shared" si="3"/>
        <v>X</v>
      </c>
      <c r="L45" s="27">
        <f>IF(M45=0,"",AVERAGE('アンケート2回目'!F45:O45))</f>
      </c>
      <c r="M45" s="30">
        <f>COUNT('アンケート2回目'!F45:O45)</f>
        <v>0</v>
      </c>
      <c r="N45" s="24">
        <f t="shared" si="4"/>
      </c>
      <c r="O45" s="31" t="str">
        <f t="shared" si="5"/>
        <v>X</v>
      </c>
      <c r="P45" s="12"/>
    </row>
    <row r="46" spans="1:16" ht="13.5">
      <c r="A46" s="2">
        <f>IF('アンケート1回目'!A46="","",'アンケート1回目'!A46)</f>
      </c>
      <c r="B46" s="2">
        <f>IF('アンケート1回目'!B46="","",'アンケート1回目'!B46)</f>
      </c>
      <c r="C46" s="2">
        <f>IF('アンケート1回目'!C46="","",'アンケート1回目'!C46)</f>
      </c>
      <c r="D46" s="8">
        <f>IF('アンケート1回目'!D46="","",'アンケート1回目'!D46)</f>
      </c>
      <c r="E46" s="2">
        <f>IF('アンケート1回目'!E46=1,"男",IF('アンケート1回目'!E46=2,"女",""))</f>
      </c>
      <c r="F46" s="25" t="e">
        <f t="shared" si="0"/>
        <v>#N/A</v>
      </c>
      <c r="G46" s="25" t="e">
        <f t="shared" si="1"/>
        <v>#N/A</v>
      </c>
      <c r="H46" s="26">
        <f>IF(I46=0,"",AVERAGE('アンケート1回目'!F46:O46))</f>
      </c>
      <c r="I46" s="29">
        <f>COUNT('アンケート1回目'!F46:O46)</f>
        <v>0</v>
      </c>
      <c r="J46" s="24">
        <f t="shared" si="2"/>
      </c>
      <c r="K46" s="31" t="str">
        <f t="shared" si="3"/>
        <v>X</v>
      </c>
      <c r="L46" s="27">
        <f>IF(M46=0,"",AVERAGE('アンケート2回目'!F46:O46))</f>
      </c>
      <c r="M46" s="30">
        <f>COUNT('アンケート2回目'!F46:O46)</f>
        <v>0</v>
      </c>
      <c r="N46" s="24">
        <f t="shared" si="4"/>
      </c>
      <c r="O46" s="31" t="str">
        <f t="shared" si="5"/>
        <v>X</v>
      </c>
      <c r="P46" s="12"/>
    </row>
    <row r="47" spans="1:16" s="33" customFormat="1" ht="13.5">
      <c r="A47" s="47">
        <f>IF('アンケート1回目'!A2="","",'アンケート1回目'!A2)</f>
      </c>
      <c r="B47" s="47">
        <f>IF('アンケート1回目'!B2="","",'アンケート1回目'!B2)</f>
      </c>
      <c r="C47" s="47"/>
      <c r="D47" s="48" t="s">
        <v>31</v>
      </c>
      <c r="E47" s="47"/>
      <c r="F47" s="49" t="e">
        <f t="shared" si="0"/>
        <v>#N/A</v>
      </c>
      <c r="G47" s="49" t="e">
        <f t="shared" si="1"/>
        <v>#N/A</v>
      </c>
      <c r="H47" s="50">
        <f>IF(I47=0,"",AVERAGE(H2:H46))</f>
      </c>
      <c r="I47" s="119">
        <f>COUNT('アンケート1回目'!F2:O46)</f>
        <v>0</v>
      </c>
      <c r="J47" s="51">
        <f>IF(I47=0,"",(H47-F47)*10/G47+50)</f>
      </c>
      <c r="K47" s="51"/>
      <c r="L47" s="50">
        <f>IF(I47=0,"",AVERAGE(L2:L46))</f>
      </c>
      <c r="M47" s="119">
        <f>COUNT('アンケート2回目'!F2:O46)</f>
        <v>0</v>
      </c>
      <c r="N47" s="51">
        <f>IF(M47=0,"",(L47-$F47)*10/$G47+50)</f>
      </c>
      <c r="O47" s="51"/>
      <c r="P47" s="12"/>
    </row>
    <row r="48" spans="1:16" ht="13.5">
      <c r="A48" s="11"/>
      <c r="B48" s="11"/>
      <c r="C48" s="11"/>
      <c r="D48" s="12"/>
      <c r="E48" s="11"/>
      <c r="F48" s="11"/>
      <c r="G48" s="11"/>
      <c r="H48" s="11"/>
      <c r="I48" s="17"/>
      <c r="J48" s="11"/>
      <c r="K48" s="11"/>
      <c r="L48" s="11"/>
      <c r="M48" s="11"/>
      <c r="N48" s="12"/>
      <c r="O48" s="12"/>
      <c r="P48" s="12"/>
    </row>
    <row r="49" spans="1:13" s="10" customFormat="1" ht="13.5" hidden="1">
      <c r="A49" s="9"/>
      <c r="B49" s="9"/>
      <c r="C49" s="9"/>
      <c r="E49" s="20"/>
      <c r="F49" s="185" t="s">
        <v>72</v>
      </c>
      <c r="G49" s="186"/>
      <c r="H49" s="9"/>
      <c r="I49" s="115" t="s">
        <v>59</v>
      </c>
      <c r="J49" s="9"/>
      <c r="K49" s="9"/>
      <c r="L49" s="28"/>
      <c r="M49" s="9"/>
    </row>
    <row r="50" spans="1:13" s="10" customFormat="1" ht="13.5" hidden="1">
      <c r="A50" s="9"/>
      <c r="B50" s="9"/>
      <c r="C50" s="9"/>
      <c r="E50" s="21"/>
      <c r="F50" s="117" t="s">
        <v>73</v>
      </c>
      <c r="G50" s="118" t="s">
        <v>74</v>
      </c>
      <c r="H50" s="9"/>
      <c r="I50" s="114">
        <v>10</v>
      </c>
      <c r="J50" s="9"/>
      <c r="K50" s="9"/>
      <c r="L50" s="28"/>
      <c r="M50" s="9"/>
    </row>
    <row r="51" spans="1:13" s="10" customFormat="1" ht="13.5" hidden="1">
      <c r="A51" s="9"/>
      <c r="B51" s="9"/>
      <c r="C51" s="9"/>
      <c r="E51" s="22">
        <v>3</v>
      </c>
      <c r="F51" s="104">
        <v>3.454711328976036</v>
      </c>
      <c r="G51" s="103">
        <v>0.5319069765036882</v>
      </c>
      <c r="H51" s="9"/>
      <c r="I51" s="18"/>
      <c r="J51" s="9"/>
      <c r="K51" s="9"/>
      <c r="L51" s="28"/>
      <c r="M51" s="9"/>
    </row>
    <row r="52" spans="1:13" s="10" customFormat="1" ht="13.5" hidden="1">
      <c r="A52" s="9"/>
      <c r="B52" s="9"/>
      <c r="C52" s="9"/>
      <c r="E52" s="22">
        <v>4</v>
      </c>
      <c r="F52" s="104">
        <v>3.2972360420121642</v>
      </c>
      <c r="G52" s="103">
        <v>0.5209996876408352</v>
      </c>
      <c r="H52" s="9"/>
      <c r="I52" s="18"/>
      <c r="J52" s="9"/>
      <c r="K52" s="9"/>
      <c r="L52" s="28"/>
      <c r="M52" s="9"/>
    </row>
    <row r="53" spans="1:13" s="10" customFormat="1" ht="13.5" hidden="1">
      <c r="A53" s="9"/>
      <c r="B53" s="9"/>
      <c r="C53" s="9"/>
      <c r="E53" s="22">
        <v>5</v>
      </c>
      <c r="F53" s="104">
        <v>3.245088161209068</v>
      </c>
      <c r="G53" s="103">
        <v>0.4976593118954632</v>
      </c>
      <c r="H53" s="9"/>
      <c r="I53" s="18"/>
      <c r="J53" s="9"/>
      <c r="K53" s="9"/>
      <c r="L53" s="28"/>
      <c r="M53" s="9"/>
    </row>
    <row r="54" spans="1:13" s="10" customFormat="1" ht="13.5" hidden="1">
      <c r="A54" s="9"/>
      <c r="B54" s="9"/>
      <c r="C54" s="9"/>
      <c r="E54" s="22">
        <v>6</v>
      </c>
      <c r="F54" s="104">
        <v>3.1710240963855423</v>
      </c>
      <c r="G54" s="103">
        <v>0.4508533027431802</v>
      </c>
      <c r="H54" s="9"/>
      <c r="I54" s="18"/>
      <c r="J54" s="9"/>
      <c r="K54" s="9"/>
      <c r="L54" s="28"/>
      <c r="M54" s="9"/>
    </row>
    <row r="55" spans="1:13" s="10" customFormat="1" ht="13.5" hidden="1">
      <c r="A55" s="9"/>
      <c r="B55" s="9"/>
      <c r="C55" s="9"/>
      <c r="E55" s="22">
        <v>7</v>
      </c>
      <c r="F55" s="104">
        <v>3.1577464788732375</v>
      </c>
      <c r="G55" s="103">
        <v>0.4326543362911979</v>
      </c>
      <c r="H55" s="9"/>
      <c r="I55" s="18"/>
      <c r="J55" s="9"/>
      <c r="K55" s="9"/>
      <c r="L55" s="28"/>
      <c r="M55" s="9"/>
    </row>
    <row r="56" spans="1:13" s="10" customFormat="1" ht="13.5" hidden="1">
      <c r="A56" s="9"/>
      <c r="B56" s="9"/>
      <c r="C56" s="9"/>
      <c r="E56" s="22">
        <v>8</v>
      </c>
      <c r="F56" s="104">
        <v>2.9852054794520546</v>
      </c>
      <c r="G56" s="103">
        <v>0.4270321587743723</v>
      </c>
      <c r="H56" s="9"/>
      <c r="I56" s="18"/>
      <c r="J56" s="9"/>
      <c r="K56" s="9"/>
      <c r="L56" s="28"/>
      <c r="M56" s="9"/>
    </row>
    <row r="57" spans="1:13" s="10" customFormat="1" ht="13.5" hidden="1">
      <c r="A57" s="9"/>
      <c r="B57" s="9"/>
      <c r="C57" s="9"/>
      <c r="E57" s="23">
        <v>9</v>
      </c>
      <c r="F57" s="102">
        <v>3.0097561663528047</v>
      </c>
      <c r="G57" s="101">
        <v>0.4476614982984317</v>
      </c>
      <c r="H57" s="9"/>
      <c r="I57" s="18"/>
      <c r="J57" s="9"/>
      <c r="K57" s="9"/>
      <c r="L57" s="28"/>
      <c r="M57" s="9"/>
    </row>
  </sheetData>
  <sheetProtection password="CC3D" sheet="1"/>
  <mergeCells count="1">
    <mergeCell ref="F49:G49"/>
  </mergeCells>
  <printOptions/>
  <pageMargins left="0.7" right="0.7" top="0.75" bottom="0.75" header="0.3" footer="0.3"/>
  <pageSetup orientation="portrait" paperSize="9" r:id="rId1"/>
  <ignoredErrors>
    <ignoredError sqref="I3:I46 I2" formulaRange="1"/>
  </ignoredErrors>
</worksheet>
</file>

<file path=xl/worksheets/sheet5.xml><?xml version="1.0" encoding="utf-8"?>
<worksheet xmlns="http://schemas.openxmlformats.org/spreadsheetml/2006/main" xmlns:r="http://schemas.openxmlformats.org/officeDocument/2006/relationships">
  <sheetPr codeName="Sheet8">
    <tabColor rgb="FF92D050"/>
  </sheetPr>
  <dimension ref="A1:D19"/>
  <sheetViews>
    <sheetView zoomScale="80" zoomScaleNormal="80" zoomScalePageLayoutView="0" workbookViewId="0" topLeftCell="A1">
      <selection activeCell="A1" sqref="A1"/>
    </sheetView>
  </sheetViews>
  <sheetFormatPr defaultColWidth="9.140625" defaultRowHeight="15"/>
  <cols>
    <col min="1" max="1" width="2.140625" style="53" customWidth="1"/>
    <col min="2" max="2" width="4.140625" style="53" customWidth="1"/>
    <col min="3" max="3" width="81.00390625" style="53" customWidth="1"/>
    <col min="4" max="4" width="2.00390625" style="53" customWidth="1"/>
    <col min="5" max="16384" width="9.00390625" style="53" customWidth="1"/>
  </cols>
  <sheetData>
    <row r="1" spans="1:4" ht="13.5">
      <c r="A1" s="82"/>
      <c r="B1" s="83"/>
      <c r="C1" s="83"/>
      <c r="D1" s="84"/>
    </row>
    <row r="2" spans="1:4" s="52" customFormat="1" ht="17.25">
      <c r="A2" s="191" t="s">
        <v>42</v>
      </c>
      <c r="B2" s="192"/>
      <c r="C2" s="192"/>
      <c r="D2" s="85"/>
    </row>
    <row r="3" spans="1:4" ht="30" customHeight="1">
      <c r="A3" s="71"/>
      <c r="B3" s="193" t="s">
        <v>49</v>
      </c>
      <c r="C3" s="194"/>
      <c r="D3" s="72"/>
    </row>
    <row r="4" spans="1:4" ht="147" customHeight="1">
      <c r="A4" s="71"/>
      <c r="B4" s="195" t="s">
        <v>48</v>
      </c>
      <c r="C4" s="196"/>
      <c r="D4" s="72"/>
    </row>
    <row r="5" spans="1:4" ht="9" customHeight="1">
      <c r="A5" s="71"/>
      <c r="B5" s="73"/>
      <c r="C5" s="74"/>
      <c r="D5" s="72"/>
    </row>
    <row r="6" spans="1:4" ht="17.25">
      <c r="A6" s="191" t="s">
        <v>43</v>
      </c>
      <c r="B6" s="192"/>
      <c r="C6" s="192"/>
      <c r="D6" s="72"/>
    </row>
    <row r="7" spans="1:4" s="54" customFormat="1" ht="28.5" customHeight="1">
      <c r="A7" s="75"/>
      <c r="B7" s="193" t="s">
        <v>56</v>
      </c>
      <c r="C7" s="194"/>
      <c r="D7" s="76"/>
    </row>
    <row r="8" spans="1:4" s="54" customFormat="1" ht="9" customHeight="1">
      <c r="A8" s="75"/>
      <c r="B8" s="60"/>
      <c r="C8" s="77"/>
      <c r="D8" s="76"/>
    </row>
    <row r="9" spans="1:4" s="54" customFormat="1" ht="14.25">
      <c r="A9" s="75"/>
      <c r="B9" s="187" t="s">
        <v>45</v>
      </c>
      <c r="C9" s="188"/>
      <c r="D9" s="76"/>
    </row>
    <row r="10" spans="1:4" s="54" customFormat="1" ht="61.5" customHeight="1">
      <c r="A10" s="75"/>
      <c r="B10" s="120"/>
      <c r="C10" s="121" t="s">
        <v>57</v>
      </c>
      <c r="D10" s="76"/>
    </row>
    <row r="11" spans="1:4" s="54" customFormat="1" ht="9" customHeight="1">
      <c r="A11" s="75"/>
      <c r="B11" s="77"/>
      <c r="C11" s="60"/>
      <c r="D11" s="76"/>
    </row>
    <row r="12" spans="1:4" s="54" customFormat="1" ht="14.25">
      <c r="A12" s="75"/>
      <c r="B12" s="187" t="s">
        <v>46</v>
      </c>
      <c r="C12" s="188"/>
      <c r="D12" s="76"/>
    </row>
    <row r="13" spans="1:4" s="54" customFormat="1" ht="46.5" customHeight="1">
      <c r="A13" s="75"/>
      <c r="B13" s="120"/>
      <c r="C13" s="122" t="s">
        <v>50</v>
      </c>
      <c r="D13" s="76"/>
    </row>
    <row r="14" spans="1:4" s="54" customFormat="1" ht="9" customHeight="1">
      <c r="A14" s="75"/>
      <c r="B14" s="60"/>
      <c r="C14" s="77"/>
      <c r="D14" s="76"/>
    </row>
    <row r="15" spans="1:4" s="54" customFormat="1" ht="14.25">
      <c r="A15" s="75"/>
      <c r="B15" s="187" t="s">
        <v>47</v>
      </c>
      <c r="C15" s="188"/>
      <c r="D15" s="76"/>
    </row>
    <row r="16" spans="1:4" s="54" customFormat="1" ht="150" customHeight="1">
      <c r="A16" s="75"/>
      <c r="B16" s="120"/>
      <c r="C16" s="121" t="s">
        <v>58</v>
      </c>
      <c r="D16" s="76"/>
    </row>
    <row r="17" spans="1:4" s="54" customFormat="1" ht="9" customHeight="1">
      <c r="A17" s="75"/>
      <c r="B17" s="77"/>
      <c r="C17" s="78"/>
      <c r="D17" s="76"/>
    </row>
    <row r="18" spans="1:4" s="54" customFormat="1" ht="14.25">
      <c r="A18" s="189" t="s">
        <v>51</v>
      </c>
      <c r="B18" s="190"/>
      <c r="C18" s="190"/>
      <c r="D18" s="76"/>
    </row>
    <row r="19" spans="1:4" ht="9" customHeight="1">
      <c r="A19" s="79"/>
      <c r="B19" s="80"/>
      <c r="C19" s="80"/>
      <c r="D19" s="81"/>
    </row>
  </sheetData>
  <sheetProtection password="CC3D" sheet="1"/>
  <mergeCells count="9">
    <mergeCell ref="B12:C12"/>
    <mergeCell ref="A18:C18"/>
    <mergeCell ref="B15:C15"/>
    <mergeCell ref="A2:C2"/>
    <mergeCell ref="A6:C6"/>
    <mergeCell ref="B7:C7"/>
    <mergeCell ref="B3:C3"/>
    <mergeCell ref="B4:C4"/>
    <mergeCell ref="B9:C9"/>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sheetPr codeName="Sheet4">
    <tabColor rgb="FF92D050"/>
  </sheetPr>
  <dimension ref="A1:M658"/>
  <sheetViews>
    <sheetView zoomScale="80" zoomScaleNormal="80" zoomScalePageLayoutView="0" workbookViewId="0" topLeftCell="A1">
      <selection activeCell="A1" sqref="A1:M2"/>
    </sheetView>
  </sheetViews>
  <sheetFormatPr defaultColWidth="9.140625" defaultRowHeight="15"/>
  <cols>
    <col min="1" max="1" width="3.421875" style="141" bestFit="1" customWidth="1"/>
    <col min="2" max="2" width="4.421875" style="141" customWidth="1"/>
    <col min="3" max="7" width="9.00390625" style="141" customWidth="1"/>
    <col min="8" max="8" width="9.00390625" style="142" customWidth="1"/>
    <col min="9" max="9" width="1.57421875" style="141" customWidth="1"/>
    <col min="10" max="12" width="9.00390625" style="141" customWidth="1"/>
    <col min="13" max="13" width="5.00390625" style="141" customWidth="1"/>
    <col min="14" max="14" width="6.421875" style="141" customWidth="1"/>
    <col min="15" max="15" width="1.421875" style="141" customWidth="1"/>
    <col min="16" max="16384" width="9.00390625" style="141" customWidth="1"/>
  </cols>
  <sheetData>
    <row r="1" spans="1:13" ht="13.5">
      <c r="A1" s="210" t="s">
        <v>33</v>
      </c>
      <c r="B1" s="210"/>
      <c r="C1" s="210"/>
      <c r="D1" s="210"/>
      <c r="E1" s="210"/>
      <c r="F1" s="210"/>
      <c r="G1" s="210"/>
      <c r="H1" s="210"/>
      <c r="I1" s="210"/>
      <c r="J1" s="210"/>
      <c r="K1" s="210"/>
      <c r="L1" s="210"/>
      <c r="M1" s="210"/>
    </row>
    <row r="2" spans="1:13" ht="13.5">
      <c r="A2" s="210"/>
      <c r="B2" s="210"/>
      <c r="C2" s="210"/>
      <c r="D2" s="210"/>
      <c r="E2" s="210"/>
      <c r="F2" s="210"/>
      <c r="G2" s="210"/>
      <c r="H2" s="210"/>
      <c r="I2" s="210"/>
      <c r="J2" s="210"/>
      <c r="K2" s="210"/>
      <c r="L2" s="210"/>
      <c r="M2" s="210"/>
    </row>
    <row r="4" spans="1:13" ht="27.75" customHeight="1">
      <c r="A4" s="215" t="s">
        <v>41</v>
      </c>
      <c r="B4" s="215"/>
      <c r="C4" s="215"/>
      <c r="D4" s="215"/>
      <c r="E4" s="215"/>
      <c r="F4" s="215"/>
      <c r="G4" s="215"/>
      <c r="H4" s="215"/>
      <c r="I4" s="215"/>
      <c r="J4" s="215"/>
      <c r="K4" s="215"/>
      <c r="L4" s="215"/>
      <c r="M4" s="215"/>
    </row>
    <row r="5" spans="1:13" ht="27.75" customHeight="1">
      <c r="A5" s="143"/>
      <c r="B5" s="214" t="s">
        <v>75</v>
      </c>
      <c r="C5" s="213"/>
      <c r="D5" s="213"/>
      <c r="E5" s="213"/>
      <c r="F5" s="213"/>
      <c r="G5" s="213"/>
      <c r="H5" s="213"/>
      <c r="I5" s="213"/>
      <c r="J5" s="213"/>
      <c r="K5" s="213"/>
      <c r="L5" s="213"/>
      <c r="M5" s="213"/>
    </row>
    <row r="6" spans="1:13" ht="13.5" hidden="1">
      <c r="A6" s="143"/>
      <c r="B6" s="143"/>
      <c r="C6" s="213"/>
      <c r="D6" s="213"/>
      <c r="E6" s="213"/>
      <c r="F6" s="213"/>
      <c r="G6" s="213"/>
      <c r="H6" s="213"/>
      <c r="I6" s="213"/>
      <c r="J6" s="213"/>
      <c r="K6" s="213"/>
      <c r="L6" s="213"/>
      <c r="M6" s="213"/>
    </row>
    <row r="7" spans="1:13" ht="13.5" hidden="1">
      <c r="A7" s="143"/>
      <c r="B7" s="143"/>
      <c r="C7" s="213"/>
      <c r="D7" s="213"/>
      <c r="E7" s="213"/>
      <c r="F7" s="213"/>
      <c r="G7" s="213"/>
      <c r="H7" s="213"/>
      <c r="I7" s="213"/>
      <c r="J7" s="213"/>
      <c r="K7" s="213"/>
      <c r="L7" s="213"/>
      <c r="M7" s="213"/>
    </row>
    <row r="8" spans="1:13" ht="13.5" hidden="1">
      <c r="A8" s="143"/>
      <c r="B8" s="143"/>
      <c r="C8" s="213"/>
      <c r="D8" s="213"/>
      <c r="E8" s="213"/>
      <c r="F8" s="213"/>
      <c r="G8" s="213"/>
      <c r="H8" s="213"/>
      <c r="I8" s="213"/>
      <c r="J8" s="213"/>
      <c r="K8" s="213"/>
      <c r="L8" s="213"/>
      <c r="M8" s="213"/>
    </row>
    <row r="9" spans="1:13" ht="13.5" hidden="1">
      <c r="A9" s="143"/>
      <c r="B9" s="143"/>
      <c r="C9" s="213"/>
      <c r="D9" s="213"/>
      <c r="E9" s="213"/>
      <c r="F9" s="213"/>
      <c r="G9" s="213"/>
      <c r="H9" s="213"/>
      <c r="I9" s="213"/>
      <c r="J9" s="213"/>
      <c r="K9" s="213"/>
      <c r="L9" s="213"/>
      <c r="M9" s="213"/>
    </row>
    <row r="10" spans="1:13" ht="13.5" hidden="1">
      <c r="A10" s="144"/>
      <c r="B10" s="144"/>
      <c r="C10" s="213"/>
      <c r="D10" s="213"/>
      <c r="E10" s="213"/>
      <c r="F10" s="213"/>
      <c r="G10" s="213"/>
      <c r="H10" s="213"/>
      <c r="I10" s="213"/>
      <c r="J10" s="213"/>
      <c r="K10" s="213"/>
      <c r="L10" s="213"/>
      <c r="M10" s="213"/>
    </row>
    <row r="11" spans="1:13" ht="13.5" hidden="1">
      <c r="A11" s="144"/>
      <c r="B11" s="144"/>
      <c r="C11" s="213"/>
      <c r="D11" s="213"/>
      <c r="E11" s="213"/>
      <c r="F11" s="213"/>
      <c r="G11" s="213"/>
      <c r="H11" s="213"/>
      <c r="I11" s="213"/>
      <c r="J11" s="213"/>
      <c r="K11" s="213"/>
      <c r="L11" s="213"/>
      <c r="M11" s="213"/>
    </row>
    <row r="12" ht="14.25" thickBot="1"/>
    <row r="13" spans="1:13" ht="13.5">
      <c r="A13" s="206" t="s">
        <v>31</v>
      </c>
      <c r="B13" s="207"/>
      <c r="C13" s="207"/>
      <c r="D13" s="207"/>
      <c r="E13" s="145"/>
      <c r="F13" s="145"/>
      <c r="G13" s="145"/>
      <c r="H13" s="146"/>
      <c r="I13" s="145"/>
      <c r="J13" s="145"/>
      <c r="K13" s="145"/>
      <c r="L13" s="145"/>
      <c r="M13" s="147"/>
    </row>
    <row r="14" spans="1:13" ht="13.5">
      <c r="A14" s="208"/>
      <c r="B14" s="209"/>
      <c r="C14" s="209"/>
      <c r="D14" s="209"/>
      <c r="E14" s="148"/>
      <c r="F14" s="148"/>
      <c r="G14" s="148"/>
      <c r="H14" s="149"/>
      <c r="I14" s="148"/>
      <c r="J14" s="148"/>
      <c r="K14" s="148"/>
      <c r="L14" s="148"/>
      <c r="M14" s="150"/>
    </row>
    <row r="15" spans="1:13" ht="13.5">
      <c r="A15" s="151"/>
      <c r="B15" s="148"/>
      <c r="C15" s="148"/>
      <c r="D15" s="148"/>
      <c r="E15" s="148"/>
      <c r="F15" s="148"/>
      <c r="G15" s="148"/>
      <c r="H15" s="149"/>
      <c r="I15" s="148"/>
      <c r="J15" s="148"/>
      <c r="K15" s="148"/>
      <c r="L15" s="148"/>
      <c r="M15" s="150"/>
    </row>
    <row r="16" spans="1:13" ht="13.5">
      <c r="A16" s="151"/>
      <c r="B16" s="148"/>
      <c r="C16" s="152" t="s">
        <v>14</v>
      </c>
      <c r="D16" s="153">
        <f>IF('計算'!A47="","",'計算'!A47)</f>
      </c>
      <c r="E16" s="154" t="s">
        <v>0</v>
      </c>
      <c r="F16" s="153">
        <f>IF('計算'!B47="","",'計算'!B47)</f>
      </c>
      <c r="G16" s="154" t="s">
        <v>1</v>
      </c>
      <c r="H16" s="153"/>
      <c r="I16" s="148"/>
      <c r="J16" s="148"/>
      <c r="K16" s="148"/>
      <c r="L16" s="148"/>
      <c r="M16" s="150"/>
    </row>
    <row r="17" spans="1:13" ht="13.5">
      <c r="A17" s="151"/>
      <c r="B17" s="148"/>
      <c r="C17" s="152" t="s">
        <v>15</v>
      </c>
      <c r="D17" s="201"/>
      <c r="E17" s="201"/>
      <c r="F17" s="201"/>
      <c r="G17" s="154" t="s">
        <v>2</v>
      </c>
      <c r="H17" s="153"/>
      <c r="I17" s="148"/>
      <c r="J17" s="148"/>
      <c r="K17" s="148"/>
      <c r="L17" s="148"/>
      <c r="M17" s="150"/>
    </row>
    <row r="18" spans="1:13" ht="13.5">
      <c r="A18" s="151"/>
      <c r="B18" s="148"/>
      <c r="C18" s="155"/>
      <c r="D18" s="148"/>
      <c r="E18" s="148"/>
      <c r="F18" s="148"/>
      <c r="G18" s="148"/>
      <c r="H18" s="149"/>
      <c r="I18" s="148"/>
      <c r="J18" s="148"/>
      <c r="K18" s="148"/>
      <c r="L18" s="148"/>
      <c r="M18" s="150"/>
    </row>
    <row r="19" spans="1:13" ht="13.5">
      <c r="A19" s="151"/>
      <c r="B19" s="211" t="s">
        <v>16</v>
      </c>
      <c r="C19" s="211"/>
      <c r="D19" s="211"/>
      <c r="E19" s="148"/>
      <c r="F19" s="148"/>
      <c r="G19" s="148"/>
      <c r="H19" s="149"/>
      <c r="I19" s="148"/>
      <c r="J19" s="148"/>
      <c r="K19" s="148"/>
      <c r="L19" s="148"/>
      <c r="M19" s="150"/>
    </row>
    <row r="20" spans="1:13" ht="10.5" customHeight="1">
      <c r="A20" s="151"/>
      <c r="B20" s="148"/>
      <c r="C20" s="148"/>
      <c r="D20" s="148"/>
      <c r="E20" s="148"/>
      <c r="F20" s="148"/>
      <c r="G20" s="148"/>
      <c r="H20" s="149"/>
      <c r="I20" s="148"/>
      <c r="J20" s="148"/>
      <c r="K20" s="148"/>
      <c r="L20" s="148"/>
      <c r="M20" s="150"/>
    </row>
    <row r="21" spans="1:13" ht="14.25" thickBot="1">
      <c r="A21" s="151"/>
      <c r="B21" s="156" t="s">
        <v>17</v>
      </c>
      <c r="C21" s="157"/>
      <c r="D21" s="158"/>
      <c r="E21" s="159" t="s">
        <v>30</v>
      </c>
      <c r="F21" s="160" t="s">
        <v>29</v>
      </c>
      <c r="G21" s="159" t="s">
        <v>18</v>
      </c>
      <c r="H21" s="149"/>
      <c r="I21" s="148"/>
      <c r="J21" s="148"/>
      <c r="K21" s="148"/>
      <c r="L21" s="148"/>
      <c r="M21" s="150"/>
    </row>
    <row r="22" spans="1:13" ht="14.25" thickTop="1">
      <c r="A22" s="151"/>
      <c r="B22" s="197" t="s">
        <v>76</v>
      </c>
      <c r="C22" s="198"/>
      <c r="D22" s="199"/>
      <c r="E22" s="161">
        <f>IF('計算'!J47="","",'計算'!J47)</f>
      </c>
      <c r="F22" s="161">
        <f>IF('計算'!N47="","",'計算'!N47)</f>
      </c>
      <c r="G22" s="162"/>
      <c r="H22" s="149"/>
      <c r="I22" s="148"/>
      <c r="J22" s="148"/>
      <c r="K22" s="148"/>
      <c r="L22" s="148"/>
      <c r="M22" s="150"/>
    </row>
    <row r="23" spans="1:13" ht="13.5">
      <c r="A23" s="151"/>
      <c r="B23" s="148"/>
      <c r="C23" s="148"/>
      <c r="D23" s="148"/>
      <c r="E23" s="148"/>
      <c r="F23" s="148"/>
      <c r="G23" s="148"/>
      <c r="H23" s="149"/>
      <c r="I23" s="148"/>
      <c r="J23" s="148"/>
      <c r="K23" s="148"/>
      <c r="L23" s="148"/>
      <c r="M23" s="150"/>
    </row>
    <row r="24" spans="1:13" ht="13.5">
      <c r="A24" s="151"/>
      <c r="B24" s="205" t="s">
        <v>19</v>
      </c>
      <c r="C24" s="205"/>
      <c r="D24" s="205"/>
      <c r="E24" s="205"/>
      <c r="F24" s="205"/>
      <c r="G24" s="205"/>
      <c r="H24" s="205"/>
      <c r="I24" s="163"/>
      <c r="J24" s="163"/>
      <c r="K24" s="148"/>
      <c r="L24" s="148"/>
      <c r="M24" s="150"/>
    </row>
    <row r="25" spans="1:13" ht="13.5" customHeight="1">
      <c r="A25" s="151"/>
      <c r="B25" s="202" t="s">
        <v>34</v>
      </c>
      <c r="C25" s="202"/>
      <c r="D25" s="202"/>
      <c r="E25" s="202"/>
      <c r="F25" s="202"/>
      <c r="G25" s="202"/>
      <c r="H25" s="202"/>
      <c r="I25" s="164"/>
      <c r="J25" s="164"/>
      <c r="K25" s="148"/>
      <c r="L25" s="148"/>
      <c r="M25" s="150"/>
    </row>
    <row r="26" spans="1:13" ht="13.5" customHeight="1">
      <c r="A26" s="151"/>
      <c r="B26" s="202" t="s">
        <v>20</v>
      </c>
      <c r="C26" s="202"/>
      <c r="D26" s="202"/>
      <c r="E26" s="202"/>
      <c r="F26" s="202"/>
      <c r="G26" s="202"/>
      <c r="H26" s="202"/>
      <c r="I26" s="164"/>
      <c r="J26" s="164"/>
      <c r="K26" s="148"/>
      <c r="L26" s="148"/>
      <c r="M26" s="150"/>
    </row>
    <row r="27" spans="1:13" ht="13.5">
      <c r="A27" s="151"/>
      <c r="B27" s="202"/>
      <c r="C27" s="202"/>
      <c r="D27" s="202"/>
      <c r="E27" s="202"/>
      <c r="F27" s="202"/>
      <c r="G27" s="202"/>
      <c r="H27" s="202"/>
      <c r="I27" s="148"/>
      <c r="J27" s="148"/>
      <c r="K27" s="148"/>
      <c r="L27" s="148"/>
      <c r="M27" s="150"/>
    </row>
    <row r="28" spans="1:13" ht="14.25" thickBot="1">
      <c r="A28" s="165"/>
      <c r="B28" s="166"/>
      <c r="C28" s="166"/>
      <c r="D28" s="166"/>
      <c r="E28" s="166"/>
      <c r="F28" s="166"/>
      <c r="G28" s="166"/>
      <c r="H28" s="167"/>
      <c r="I28" s="166"/>
      <c r="J28" s="166"/>
      <c r="K28" s="166"/>
      <c r="L28" s="166"/>
      <c r="M28" s="168"/>
    </row>
    <row r="30" spans="1:8" ht="13.5">
      <c r="A30" s="141">
        <v>1</v>
      </c>
      <c r="C30" s="152" t="s">
        <v>14</v>
      </c>
      <c r="D30" s="153">
        <f>IF('計算'!A2="","",'計算'!A2)</f>
      </c>
      <c r="E30" s="154" t="s">
        <v>0</v>
      </c>
      <c r="F30" s="153">
        <f>IF('計算'!B2="","",'計算'!B2)</f>
      </c>
      <c r="G30" s="154" t="s">
        <v>1</v>
      </c>
      <c r="H30" s="153">
        <f>IF('計算'!C2="","",'計算'!C2)</f>
      </c>
    </row>
    <row r="31" spans="3:8" ht="13.5">
      <c r="C31" s="152" t="s">
        <v>15</v>
      </c>
      <c r="D31" s="201">
        <f>IF('計算'!D2="","",'計算'!D2)</f>
      </c>
      <c r="E31" s="201"/>
      <c r="F31" s="201"/>
      <c r="G31" s="154" t="s">
        <v>2</v>
      </c>
      <c r="H31" s="153">
        <f>IF('計算'!E2="","",'計算'!E2)</f>
      </c>
    </row>
    <row r="32" ht="13.5">
      <c r="C32" s="169"/>
    </row>
    <row r="33" spans="2:4" ht="13.5">
      <c r="B33" s="200" t="s">
        <v>16</v>
      </c>
      <c r="C33" s="200"/>
      <c r="D33" s="200"/>
    </row>
    <row r="34" ht="10.5" customHeight="1"/>
    <row r="35" spans="2:7" ht="14.25" thickBot="1">
      <c r="B35" s="203" t="s">
        <v>17</v>
      </c>
      <c r="C35" s="204"/>
      <c r="D35" s="212"/>
      <c r="E35" s="159" t="s">
        <v>30</v>
      </c>
      <c r="F35" s="160" t="s">
        <v>29</v>
      </c>
      <c r="G35" s="159" t="s">
        <v>18</v>
      </c>
    </row>
    <row r="36" spans="2:7" ht="14.25" thickTop="1">
      <c r="B36" s="197" t="s">
        <v>76</v>
      </c>
      <c r="C36" s="198"/>
      <c r="D36" s="199"/>
      <c r="E36" s="161">
        <f>IF('計算'!J2="","",'計算'!J2)</f>
      </c>
      <c r="F36" s="161">
        <f>IF('計算'!N2="","",'計算'!N2)</f>
      </c>
      <c r="G36" s="162">
        <f>IF('計算'!$I47=0,"",IF('計算'!I2&lt;'計算'!$I$50,"*1",""))&amp;IF('計算'!$M$47=0,"",IF('計算'!M2&lt;'計算'!$I$50,"*2",""))</f>
      </c>
    </row>
    <row r="38" spans="2:10" ht="13.5">
      <c r="B38" s="205" t="s">
        <v>19</v>
      </c>
      <c r="C38" s="205"/>
      <c r="D38" s="205"/>
      <c r="E38" s="205"/>
      <c r="F38" s="205"/>
      <c r="G38" s="205"/>
      <c r="H38" s="205"/>
      <c r="I38" s="170"/>
      <c r="J38" s="170"/>
    </row>
    <row r="39" spans="2:10" ht="13.5" customHeight="1">
      <c r="B39" s="202" t="s">
        <v>34</v>
      </c>
      <c r="C39" s="202"/>
      <c r="D39" s="202"/>
      <c r="E39" s="202"/>
      <c r="F39" s="202"/>
      <c r="G39" s="202"/>
      <c r="H39" s="202"/>
      <c r="I39" s="171"/>
      <c r="J39" s="171"/>
    </row>
    <row r="40" spans="2:10" ht="13.5">
      <c r="B40" s="202" t="s">
        <v>20</v>
      </c>
      <c r="C40" s="202"/>
      <c r="D40" s="202"/>
      <c r="E40" s="202"/>
      <c r="F40" s="202"/>
      <c r="G40" s="202"/>
      <c r="H40" s="202"/>
      <c r="I40" s="171"/>
      <c r="J40" s="171"/>
    </row>
    <row r="41" spans="2:8" ht="13.5">
      <c r="B41" s="202"/>
      <c r="C41" s="202"/>
      <c r="D41" s="202"/>
      <c r="E41" s="202"/>
      <c r="F41" s="202"/>
      <c r="G41" s="202"/>
      <c r="H41" s="202"/>
    </row>
    <row r="42" spans="1:13" ht="13.5">
      <c r="A42" s="172"/>
      <c r="B42" s="172"/>
      <c r="C42" s="172"/>
      <c r="D42" s="172"/>
      <c r="E42" s="172"/>
      <c r="F42" s="172"/>
      <c r="G42" s="172"/>
      <c r="H42" s="173"/>
      <c r="I42" s="172"/>
      <c r="J42" s="172"/>
      <c r="K42" s="172"/>
      <c r="L42" s="172"/>
      <c r="M42" s="172"/>
    </row>
    <row r="44" spans="1:8" ht="13.5">
      <c r="A44" s="141">
        <v>2</v>
      </c>
      <c r="C44" s="152" t="s">
        <v>14</v>
      </c>
      <c r="D44" s="153">
        <f>IF('計算'!A3="","",'計算'!A18)</f>
      </c>
      <c r="E44" s="154" t="s">
        <v>0</v>
      </c>
      <c r="F44" s="153">
        <f>IF('計算'!B3="","",'計算'!B3)</f>
      </c>
      <c r="G44" s="154" t="s">
        <v>1</v>
      </c>
      <c r="H44" s="153">
        <f>IF('計算'!C3="","",'計算'!C3)</f>
      </c>
    </row>
    <row r="45" spans="3:8" ht="13.5" customHeight="1">
      <c r="C45" s="152" t="s">
        <v>15</v>
      </c>
      <c r="D45" s="201">
        <f>IF('計算'!D3="","",'計算'!D3)</f>
      </c>
      <c r="E45" s="201"/>
      <c r="F45" s="201"/>
      <c r="G45" s="154" t="s">
        <v>2</v>
      </c>
      <c r="H45" s="153">
        <f>IF('計算'!E3="","",'計算'!E3)</f>
      </c>
    </row>
    <row r="46" ht="13.5">
      <c r="C46" s="169"/>
    </row>
    <row r="47" spans="2:4" ht="13.5">
      <c r="B47" s="200" t="s">
        <v>16</v>
      </c>
      <c r="C47" s="200"/>
      <c r="D47" s="200"/>
    </row>
    <row r="48" ht="10.5" customHeight="1"/>
    <row r="49" spans="2:7" ht="14.25" thickBot="1">
      <c r="B49" s="203" t="s">
        <v>17</v>
      </c>
      <c r="C49" s="204"/>
      <c r="D49" s="212"/>
      <c r="E49" s="159" t="s">
        <v>30</v>
      </c>
      <c r="F49" s="160" t="s">
        <v>29</v>
      </c>
      <c r="G49" s="159" t="s">
        <v>18</v>
      </c>
    </row>
    <row r="50" spans="2:7" ht="14.25" thickTop="1">
      <c r="B50" s="197" t="s">
        <v>76</v>
      </c>
      <c r="C50" s="198"/>
      <c r="D50" s="199"/>
      <c r="E50" s="161">
        <f>IF('計算'!J3="","",'計算'!J3)</f>
      </c>
      <c r="F50" s="161">
        <f>IF('計算'!N3="","",'計算'!N3)</f>
      </c>
      <c r="G50" s="162">
        <f>IF('計算'!$I$47=0,"",IF('計算'!I3&lt;'計算'!$I$50,"*1",""))&amp;IF('計算'!$M$47=0,"",IF('計算'!M3&lt;'計算'!$I$50,"*2",""))</f>
      </c>
    </row>
    <row r="52" spans="2:10" ht="13.5">
      <c r="B52" s="205" t="s">
        <v>19</v>
      </c>
      <c r="C52" s="205"/>
      <c r="D52" s="205"/>
      <c r="E52" s="205"/>
      <c r="F52" s="205"/>
      <c r="G52" s="205"/>
      <c r="H52" s="205"/>
      <c r="I52" s="170"/>
      <c r="J52" s="170"/>
    </row>
    <row r="53" spans="2:10" ht="13.5" customHeight="1">
      <c r="B53" s="202" t="s">
        <v>34</v>
      </c>
      <c r="C53" s="202"/>
      <c r="D53" s="202"/>
      <c r="E53" s="202"/>
      <c r="F53" s="202"/>
      <c r="G53" s="202"/>
      <c r="H53" s="202"/>
      <c r="I53" s="171"/>
      <c r="J53" s="171"/>
    </row>
    <row r="54" spans="2:10" ht="13.5">
      <c r="B54" s="202" t="s">
        <v>20</v>
      </c>
      <c r="C54" s="202"/>
      <c r="D54" s="202"/>
      <c r="E54" s="202"/>
      <c r="F54" s="202"/>
      <c r="G54" s="202"/>
      <c r="H54" s="202"/>
      <c r="I54" s="171"/>
      <c r="J54" s="171"/>
    </row>
    <row r="55" spans="2:8" ht="13.5">
      <c r="B55" s="202"/>
      <c r="C55" s="202"/>
      <c r="D55" s="202"/>
      <c r="E55" s="202"/>
      <c r="F55" s="202"/>
      <c r="G55" s="202"/>
      <c r="H55" s="202"/>
    </row>
    <row r="56" spans="1:13" ht="13.5">
      <c r="A56" s="172"/>
      <c r="B56" s="172"/>
      <c r="C56" s="172"/>
      <c r="D56" s="172"/>
      <c r="E56" s="172"/>
      <c r="F56" s="172"/>
      <c r="G56" s="172"/>
      <c r="H56" s="173"/>
      <c r="I56" s="172"/>
      <c r="J56" s="172"/>
      <c r="K56" s="172"/>
      <c r="L56" s="172"/>
      <c r="M56" s="172"/>
    </row>
    <row r="58" spans="1:8" ht="13.5">
      <c r="A58" s="141">
        <v>3</v>
      </c>
      <c r="C58" s="152" t="s">
        <v>14</v>
      </c>
      <c r="D58" s="153">
        <f>IF('計算'!A4="","",'計算'!A4)</f>
      </c>
      <c r="E58" s="154" t="s">
        <v>0</v>
      </c>
      <c r="F58" s="153">
        <f>IF('計算'!B4="","",'計算'!B4)</f>
      </c>
      <c r="G58" s="154" t="s">
        <v>1</v>
      </c>
      <c r="H58" s="153">
        <f>IF('計算'!C4="","",'計算'!C4)</f>
      </c>
    </row>
    <row r="59" spans="3:8" ht="13.5">
      <c r="C59" s="152" t="s">
        <v>15</v>
      </c>
      <c r="D59" s="201">
        <f>IF('計算'!D4="","",'計算'!D4)</f>
      </c>
      <c r="E59" s="201"/>
      <c r="F59" s="201"/>
      <c r="G59" s="154" t="s">
        <v>2</v>
      </c>
      <c r="H59" s="153">
        <f>IF('計算'!E4="","",'計算'!E4)</f>
      </c>
    </row>
    <row r="60" ht="13.5">
      <c r="C60" s="169"/>
    </row>
    <row r="61" spans="2:4" ht="13.5">
      <c r="B61" s="200" t="s">
        <v>16</v>
      </c>
      <c r="C61" s="200"/>
      <c r="D61" s="200"/>
    </row>
    <row r="62" ht="10.5" customHeight="1"/>
    <row r="63" spans="2:7" ht="14.25" thickBot="1">
      <c r="B63" s="203" t="s">
        <v>17</v>
      </c>
      <c r="C63" s="204"/>
      <c r="D63" s="204"/>
      <c r="E63" s="159" t="s">
        <v>30</v>
      </c>
      <c r="F63" s="160" t="s">
        <v>29</v>
      </c>
      <c r="G63" s="159" t="s">
        <v>18</v>
      </c>
    </row>
    <row r="64" spans="2:7" ht="14.25" thickTop="1">
      <c r="B64" s="197" t="s">
        <v>76</v>
      </c>
      <c r="C64" s="198"/>
      <c r="D64" s="199"/>
      <c r="E64" s="161">
        <f>IF('計算'!J4="","",'計算'!J4)</f>
      </c>
      <c r="F64" s="161">
        <f>IF('計算'!N4="","",'計算'!N4)</f>
      </c>
      <c r="G64" s="162">
        <f>IF('計算'!$I$47=0,"",IF('計算'!I4&lt;'計算'!$I$50,"*1",""))&amp;IF('計算'!$M$47=0,"",IF('計算'!M4&lt;'計算'!$I$50,"*2",""))</f>
      </c>
    </row>
    <row r="66" spans="2:10" ht="13.5">
      <c r="B66" s="205" t="s">
        <v>19</v>
      </c>
      <c r="C66" s="205"/>
      <c r="D66" s="205"/>
      <c r="E66" s="205"/>
      <c r="F66" s="205"/>
      <c r="G66" s="205"/>
      <c r="H66" s="205"/>
      <c r="I66" s="170"/>
      <c r="J66" s="170"/>
    </row>
    <row r="67" spans="2:10" ht="13.5" customHeight="1">
      <c r="B67" s="202" t="s">
        <v>34</v>
      </c>
      <c r="C67" s="202"/>
      <c r="D67" s="202"/>
      <c r="E67" s="202"/>
      <c r="F67" s="202"/>
      <c r="G67" s="202"/>
      <c r="H67" s="202"/>
      <c r="I67" s="171"/>
      <c r="J67" s="171"/>
    </row>
    <row r="68" spans="2:10" ht="13.5">
      <c r="B68" s="202" t="s">
        <v>20</v>
      </c>
      <c r="C68" s="202"/>
      <c r="D68" s="202"/>
      <c r="E68" s="202"/>
      <c r="F68" s="202"/>
      <c r="G68" s="202"/>
      <c r="H68" s="202"/>
      <c r="I68" s="171"/>
      <c r="J68" s="171"/>
    </row>
    <row r="69" spans="2:8" ht="13.5">
      <c r="B69" s="202"/>
      <c r="C69" s="202"/>
      <c r="D69" s="202"/>
      <c r="E69" s="202"/>
      <c r="F69" s="202"/>
      <c r="G69" s="202"/>
      <c r="H69" s="202"/>
    </row>
    <row r="70" spans="1:13" ht="13.5">
      <c r="A70" s="172"/>
      <c r="B70" s="172"/>
      <c r="C70" s="172"/>
      <c r="D70" s="172"/>
      <c r="E70" s="172"/>
      <c r="F70" s="172"/>
      <c r="G70" s="172"/>
      <c r="H70" s="173"/>
      <c r="I70" s="172"/>
      <c r="J70" s="172"/>
      <c r="K70" s="172"/>
      <c r="L70" s="172"/>
      <c r="M70" s="172"/>
    </row>
    <row r="72" spans="1:8" ht="13.5">
      <c r="A72" s="141">
        <v>4</v>
      </c>
      <c r="C72" s="152" t="s">
        <v>14</v>
      </c>
      <c r="D72" s="153">
        <f>IF('計算'!A5="","",'計算'!A5)</f>
      </c>
      <c r="E72" s="154" t="s">
        <v>0</v>
      </c>
      <c r="F72" s="153">
        <f>IF('計算'!B5="","",'計算'!B5)</f>
      </c>
      <c r="G72" s="154" t="s">
        <v>1</v>
      </c>
      <c r="H72" s="153">
        <f>IF('計算'!C5="","",'計算'!C5)</f>
      </c>
    </row>
    <row r="73" spans="3:8" ht="13.5">
      <c r="C73" s="152" t="s">
        <v>15</v>
      </c>
      <c r="D73" s="201">
        <f>IF('計算'!D5="","",'計算'!D5)</f>
      </c>
      <c r="E73" s="201"/>
      <c r="F73" s="201"/>
      <c r="G73" s="154" t="s">
        <v>2</v>
      </c>
      <c r="H73" s="153">
        <f>IF('計算'!E5="","",'計算'!E5)</f>
      </c>
    </row>
    <row r="74" ht="13.5">
      <c r="C74" s="169"/>
    </row>
    <row r="75" spans="2:4" ht="13.5">
      <c r="B75" s="200" t="s">
        <v>16</v>
      </c>
      <c r="C75" s="200"/>
      <c r="D75" s="200"/>
    </row>
    <row r="76" ht="10.5" customHeight="1"/>
    <row r="77" spans="2:7" ht="14.25" thickBot="1">
      <c r="B77" s="203" t="s">
        <v>17</v>
      </c>
      <c r="C77" s="204"/>
      <c r="D77" s="204"/>
      <c r="E77" s="159" t="s">
        <v>30</v>
      </c>
      <c r="F77" s="160" t="s">
        <v>29</v>
      </c>
      <c r="G77" s="159" t="s">
        <v>18</v>
      </c>
    </row>
    <row r="78" spans="2:7" ht="14.25" thickTop="1">
      <c r="B78" s="197" t="s">
        <v>76</v>
      </c>
      <c r="C78" s="198"/>
      <c r="D78" s="199"/>
      <c r="E78" s="161">
        <f>IF('計算'!J5="","",'計算'!J5)</f>
      </c>
      <c r="F78" s="161">
        <f>IF('計算'!N5="","",'計算'!N5)</f>
      </c>
      <c r="G78" s="162">
        <f>IF('計算'!$I$47=0,"",IF('計算'!I5&lt;'計算'!$I$50,"*1",""))&amp;IF('計算'!$M$47=0,"",IF('計算'!M5&lt;'計算'!$I$50,"*2",""))</f>
      </c>
    </row>
    <row r="80" spans="2:10" ht="13.5">
      <c r="B80" s="205" t="s">
        <v>19</v>
      </c>
      <c r="C80" s="205"/>
      <c r="D80" s="205"/>
      <c r="E80" s="205"/>
      <c r="F80" s="205"/>
      <c r="G80" s="205"/>
      <c r="H80" s="205"/>
      <c r="I80" s="170"/>
      <c r="J80" s="170"/>
    </row>
    <row r="81" spans="2:10" ht="13.5" customHeight="1">
      <c r="B81" s="202" t="s">
        <v>34</v>
      </c>
      <c r="C81" s="202"/>
      <c r="D81" s="202"/>
      <c r="E81" s="202"/>
      <c r="F81" s="202"/>
      <c r="G81" s="202"/>
      <c r="H81" s="202"/>
      <c r="I81" s="171"/>
      <c r="J81" s="171"/>
    </row>
    <row r="82" spans="2:10" ht="13.5">
      <c r="B82" s="202" t="s">
        <v>20</v>
      </c>
      <c r="C82" s="202"/>
      <c r="D82" s="202"/>
      <c r="E82" s="202"/>
      <c r="F82" s="202"/>
      <c r="G82" s="202"/>
      <c r="H82" s="202"/>
      <c r="I82" s="171"/>
      <c r="J82" s="171"/>
    </row>
    <row r="83" spans="2:8" ht="13.5">
      <c r="B83" s="202"/>
      <c r="C83" s="202"/>
      <c r="D83" s="202"/>
      <c r="E83" s="202"/>
      <c r="F83" s="202"/>
      <c r="G83" s="202"/>
      <c r="H83" s="202"/>
    </row>
    <row r="84" spans="1:13" ht="13.5">
      <c r="A84" s="172"/>
      <c r="B84" s="172"/>
      <c r="C84" s="172"/>
      <c r="D84" s="172"/>
      <c r="E84" s="172"/>
      <c r="F84" s="172"/>
      <c r="G84" s="172"/>
      <c r="H84" s="173"/>
      <c r="I84" s="172"/>
      <c r="J84" s="172"/>
      <c r="K84" s="172"/>
      <c r="L84" s="172"/>
      <c r="M84" s="172"/>
    </row>
    <row r="86" spans="1:8" ht="13.5">
      <c r="A86" s="141">
        <v>5</v>
      </c>
      <c r="C86" s="152" t="s">
        <v>14</v>
      </c>
      <c r="D86" s="153">
        <f>IF('計算'!A6="","",'計算'!A6)</f>
      </c>
      <c r="E86" s="154" t="s">
        <v>0</v>
      </c>
      <c r="F86" s="153">
        <f>IF('計算'!B6="","",'計算'!B6)</f>
      </c>
      <c r="G86" s="154" t="s">
        <v>1</v>
      </c>
      <c r="H86" s="153">
        <f>IF('計算'!C6="","",'計算'!C6)</f>
      </c>
    </row>
    <row r="87" spans="3:8" ht="13.5">
      <c r="C87" s="152" t="s">
        <v>15</v>
      </c>
      <c r="D87" s="201">
        <f>IF('計算'!D6="","",'計算'!D6)</f>
      </c>
      <c r="E87" s="201"/>
      <c r="F87" s="201"/>
      <c r="G87" s="154" t="s">
        <v>2</v>
      </c>
      <c r="H87" s="153">
        <f>IF('計算'!E6="","",'計算'!E6)</f>
      </c>
    </row>
    <row r="88" ht="13.5">
      <c r="C88" s="169"/>
    </row>
    <row r="89" spans="2:4" ht="13.5">
      <c r="B89" s="200" t="s">
        <v>16</v>
      </c>
      <c r="C89" s="200"/>
      <c r="D89" s="200"/>
    </row>
    <row r="90" ht="10.5" customHeight="1"/>
    <row r="91" spans="2:7" ht="14.25" thickBot="1">
      <c r="B91" s="203" t="s">
        <v>17</v>
      </c>
      <c r="C91" s="204"/>
      <c r="D91" s="204"/>
      <c r="E91" s="159" t="s">
        <v>30</v>
      </c>
      <c r="F91" s="160" t="s">
        <v>29</v>
      </c>
      <c r="G91" s="159" t="s">
        <v>18</v>
      </c>
    </row>
    <row r="92" spans="2:7" ht="14.25" thickTop="1">
      <c r="B92" s="197" t="s">
        <v>76</v>
      </c>
      <c r="C92" s="198"/>
      <c r="D92" s="199"/>
      <c r="E92" s="161">
        <f>IF('計算'!J6="","",'計算'!J6)</f>
      </c>
      <c r="F92" s="161">
        <f>IF('計算'!N6="","",'計算'!N6)</f>
      </c>
      <c r="G92" s="162">
        <f>IF('計算'!$I$47=0,"",IF('計算'!I6&lt;'計算'!$I$50,"*1",""))&amp;IF('計算'!$M$47=0,"",IF('計算'!M6&lt;'計算'!$I$50,"*2",""))</f>
      </c>
    </row>
    <row r="94" spans="2:10" ht="13.5">
      <c r="B94" s="205" t="s">
        <v>19</v>
      </c>
      <c r="C94" s="205"/>
      <c r="D94" s="205"/>
      <c r="E94" s="205"/>
      <c r="F94" s="205"/>
      <c r="G94" s="205"/>
      <c r="H94" s="205"/>
      <c r="I94" s="170"/>
      <c r="J94" s="170"/>
    </row>
    <row r="95" spans="2:10" ht="13.5" customHeight="1">
      <c r="B95" s="202" t="s">
        <v>34</v>
      </c>
      <c r="C95" s="202"/>
      <c r="D95" s="202"/>
      <c r="E95" s="202"/>
      <c r="F95" s="202"/>
      <c r="G95" s="202"/>
      <c r="H95" s="202"/>
      <c r="I95" s="171"/>
      <c r="J95" s="171"/>
    </row>
    <row r="96" spans="2:10" ht="13.5">
      <c r="B96" s="202" t="s">
        <v>20</v>
      </c>
      <c r="C96" s="202"/>
      <c r="D96" s="202"/>
      <c r="E96" s="202"/>
      <c r="F96" s="202"/>
      <c r="G96" s="202"/>
      <c r="H96" s="202"/>
      <c r="I96" s="171"/>
      <c r="J96" s="171"/>
    </row>
    <row r="97" spans="2:8" ht="13.5">
      <c r="B97" s="202"/>
      <c r="C97" s="202"/>
      <c r="D97" s="202"/>
      <c r="E97" s="202"/>
      <c r="F97" s="202"/>
      <c r="G97" s="202"/>
      <c r="H97" s="202"/>
    </row>
    <row r="98" spans="1:13" ht="13.5">
      <c r="A98" s="172"/>
      <c r="B98" s="172"/>
      <c r="C98" s="172"/>
      <c r="D98" s="172"/>
      <c r="E98" s="172"/>
      <c r="F98" s="172"/>
      <c r="G98" s="172"/>
      <c r="H98" s="173"/>
      <c r="I98" s="172"/>
      <c r="J98" s="172"/>
      <c r="K98" s="172"/>
      <c r="L98" s="172"/>
      <c r="M98" s="172"/>
    </row>
    <row r="100" spans="1:8" ht="13.5">
      <c r="A100" s="141">
        <v>6</v>
      </c>
      <c r="C100" s="152" t="s">
        <v>14</v>
      </c>
      <c r="D100" s="153">
        <f>IF('計算'!A7="","",'計算'!A7)</f>
      </c>
      <c r="E100" s="154" t="s">
        <v>0</v>
      </c>
      <c r="F100" s="153">
        <f>IF('計算'!B7="","",'計算'!B7)</f>
      </c>
      <c r="G100" s="154" t="s">
        <v>1</v>
      </c>
      <c r="H100" s="153">
        <f>IF('計算'!C7="","",'計算'!C7)</f>
      </c>
    </row>
    <row r="101" spans="3:8" ht="13.5">
      <c r="C101" s="152" t="s">
        <v>15</v>
      </c>
      <c r="D101" s="201">
        <f>IF('計算'!D7="","",'計算'!D7)</f>
      </c>
      <c r="E101" s="201"/>
      <c r="F101" s="201"/>
      <c r="G101" s="154" t="s">
        <v>2</v>
      </c>
      <c r="H101" s="153">
        <f>IF('計算'!E7="","",'計算'!E7)</f>
      </c>
    </row>
    <row r="102" ht="13.5">
      <c r="C102" s="169"/>
    </row>
    <row r="103" spans="2:4" ht="13.5">
      <c r="B103" s="200" t="s">
        <v>16</v>
      </c>
      <c r="C103" s="200"/>
      <c r="D103" s="200"/>
    </row>
    <row r="104" ht="10.5" customHeight="1"/>
    <row r="105" spans="2:7" ht="14.25" thickBot="1">
      <c r="B105" s="203" t="s">
        <v>17</v>
      </c>
      <c r="C105" s="204"/>
      <c r="D105" s="204"/>
      <c r="E105" s="159" t="s">
        <v>30</v>
      </c>
      <c r="F105" s="160" t="s">
        <v>29</v>
      </c>
      <c r="G105" s="159" t="s">
        <v>18</v>
      </c>
    </row>
    <row r="106" spans="2:7" ht="14.25" thickTop="1">
      <c r="B106" s="197" t="s">
        <v>76</v>
      </c>
      <c r="C106" s="198"/>
      <c r="D106" s="199"/>
      <c r="E106" s="161">
        <f>IF('計算'!J7="","",'計算'!J7)</f>
      </c>
      <c r="F106" s="161">
        <f>IF('計算'!N7="","",'計算'!N7)</f>
      </c>
      <c r="G106" s="162">
        <f>IF('計算'!$I$47=0,"",IF('計算'!I7&lt;'計算'!$I$50,"*1",""))&amp;IF('計算'!$M$47=0,"",IF('計算'!M7&lt;'計算'!$I$50,"*2",""))</f>
      </c>
    </row>
    <row r="108" spans="2:10" ht="13.5">
      <c r="B108" s="205" t="s">
        <v>19</v>
      </c>
      <c r="C108" s="205"/>
      <c r="D108" s="205"/>
      <c r="E108" s="205"/>
      <c r="F108" s="205"/>
      <c r="G108" s="205"/>
      <c r="H108" s="205"/>
      <c r="I108" s="170"/>
      <c r="J108" s="170"/>
    </row>
    <row r="109" spans="2:10" ht="13.5" customHeight="1">
      <c r="B109" s="202" t="s">
        <v>34</v>
      </c>
      <c r="C109" s="202"/>
      <c r="D109" s="202"/>
      <c r="E109" s="202"/>
      <c r="F109" s="202"/>
      <c r="G109" s="202"/>
      <c r="H109" s="202"/>
      <c r="I109" s="171"/>
      <c r="J109" s="171"/>
    </row>
    <row r="110" spans="2:10" ht="13.5">
      <c r="B110" s="202" t="s">
        <v>20</v>
      </c>
      <c r="C110" s="202"/>
      <c r="D110" s="202"/>
      <c r="E110" s="202"/>
      <c r="F110" s="202"/>
      <c r="G110" s="202"/>
      <c r="H110" s="202"/>
      <c r="I110" s="171"/>
      <c r="J110" s="171"/>
    </row>
    <row r="111" spans="2:8" ht="13.5">
      <c r="B111" s="202"/>
      <c r="C111" s="202"/>
      <c r="D111" s="202"/>
      <c r="E111" s="202"/>
      <c r="F111" s="202"/>
      <c r="G111" s="202"/>
      <c r="H111" s="202"/>
    </row>
    <row r="112" spans="1:13" ht="13.5">
      <c r="A112" s="172"/>
      <c r="B112" s="172"/>
      <c r="C112" s="172"/>
      <c r="D112" s="172"/>
      <c r="E112" s="172"/>
      <c r="F112" s="172"/>
      <c r="G112" s="172"/>
      <c r="H112" s="173"/>
      <c r="I112" s="172"/>
      <c r="J112" s="172"/>
      <c r="K112" s="172"/>
      <c r="L112" s="172"/>
      <c r="M112" s="172"/>
    </row>
    <row r="114" spans="1:8" ht="13.5">
      <c r="A114" s="141">
        <v>7</v>
      </c>
      <c r="C114" s="152" t="s">
        <v>14</v>
      </c>
      <c r="D114" s="153">
        <f>IF('計算'!A8="","",'計算'!A8)</f>
      </c>
      <c r="E114" s="154" t="s">
        <v>0</v>
      </c>
      <c r="F114" s="153">
        <f>IF('計算'!B8="","",'計算'!B8)</f>
      </c>
      <c r="G114" s="154" t="s">
        <v>1</v>
      </c>
      <c r="H114" s="153">
        <f>IF('計算'!C8="","",'計算'!C8)</f>
      </c>
    </row>
    <row r="115" spans="3:8" ht="13.5">
      <c r="C115" s="152" t="s">
        <v>15</v>
      </c>
      <c r="D115" s="201">
        <f>IF('計算'!D8="","",'計算'!D8)</f>
      </c>
      <c r="E115" s="201"/>
      <c r="F115" s="201"/>
      <c r="G115" s="154" t="s">
        <v>2</v>
      </c>
      <c r="H115" s="153">
        <f>IF('計算'!E8="","",'計算'!E8)</f>
      </c>
    </row>
    <row r="116" ht="13.5">
      <c r="C116" s="169"/>
    </row>
    <row r="117" spans="2:4" ht="13.5">
      <c r="B117" s="200" t="s">
        <v>16</v>
      </c>
      <c r="C117" s="200"/>
      <c r="D117" s="200"/>
    </row>
    <row r="118" ht="10.5" customHeight="1"/>
    <row r="119" spans="2:7" ht="14.25" thickBot="1">
      <c r="B119" s="203" t="s">
        <v>17</v>
      </c>
      <c r="C119" s="204"/>
      <c r="D119" s="204"/>
      <c r="E119" s="159" t="s">
        <v>30</v>
      </c>
      <c r="F119" s="160" t="s">
        <v>29</v>
      </c>
      <c r="G119" s="159" t="s">
        <v>18</v>
      </c>
    </row>
    <row r="120" spans="2:7" ht="14.25" thickTop="1">
      <c r="B120" s="197" t="s">
        <v>76</v>
      </c>
      <c r="C120" s="198"/>
      <c r="D120" s="199"/>
      <c r="E120" s="161">
        <f>IF('計算'!J8="","",'計算'!J8)</f>
      </c>
      <c r="F120" s="161">
        <f>IF('計算'!N8="","",'計算'!N8)</f>
      </c>
      <c r="G120" s="162">
        <f>IF('計算'!$I$47=0,"",IF('計算'!I8&lt;'計算'!$I$50,"*1",""))&amp;IF('計算'!$M$47=0,"",IF('計算'!M8&lt;'計算'!$I$50,"*2",""))</f>
      </c>
    </row>
    <row r="122" spans="2:10" ht="13.5">
      <c r="B122" s="205" t="s">
        <v>19</v>
      </c>
      <c r="C122" s="205"/>
      <c r="D122" s="205"/>
      <c r="E122" s="205"/>
      <c r="F122" s="205"/>
      <c r="G122" s="205"/>
      <c r="H122" s="205"/>
      <c r="I122" s="170"/>
      <c r="J122" s="170"/>
    </row>
    <row r="123" spans="2:10" ht="13.5" customHeight="1">
      <c r="B123" s="202" t="s">
        <v>34</v>
      </c>
      <c r="C123" s="202"/>
      <c r="D123" s="202"/>
      <c r="E123" s="202"/>
      <c r="F123" s="202"/>
      <c r="G123" s="202"/>
      <c r="H123" s="202"/>
      <c r="I123" s="171"/>
      <c r="J123" s="171"/>
    </row>
    <row r="124" spans="2:10" ht="13.5">
      <c r="B124" s="202" t="s">
        <v>20</v>
      </c>
      <c r="C124" s="202"/>
      <c r="D124" s="202"/>
      <c r="E124" s="202"/>
      <c r="F124" s="202"/>
      <c r="G124" s="202"/>
      <c r="H124" s="202"/>
      <c r="I124" s="171"/>
      <c r="J124" s="171"/>
    </row>
    <row r="125" spans="2:8" ht="13.5">
      <c r="B125" s="202"/>
      <c r="C125" s="202"/>
      <c r="D125" s="202"/>
      <c r="E125" s="202"/>
      <c r="F125" s="202"/>
      <c r="G125" s="202"/>
      <c r="H125" s="202"/>
    </row>
    <row r="126" spans="1:13" ht="13.5">
      <c r="A126" s="172"/>
      <c r="B126" s="172"/>
      <c r="C126" s="172"/>
      <c r="D126" s="172"/>
      <c r="E126" s="172"/>
      <c r="F126" s="172"/>
      <c r="G126" s="172"/>
      <c r="H126" s="173"/>
      <c r="I126" s="172"/>
      <c r="J126" s="172"/>
      <c r="K126" s="172"/>
      <c r="L126" s="172"/>
      <c r="M126" s="172"/>
    </row>
    <row r="128" spans="1:8" ht="13.5">
      <c r="A128" s="141">
        <v>8</v>
      </c>
      <c r="C128" s="152" t="s">
        <v>14</v>
      </c>
      <c r="D128" s="153">
        <f>IF('計算'!A9="","",'計算'!A9)</f>
      </c>
      <c r="E128" s="154" t="s">
        <v>0</v>
      </c>
      <c r="F128" s="153">
        <f>IF('計算'!B9="","",'計算'!B9)</f>
      </c>
      <c r="G128" s="154" t="s">
        <v>1</v>
      </c>
      <c r="H128" s="153">
        <f>IF('計算'!C9="","",'計算'!C9)</f>
      </c>
    </row>
    <row r="129" spans="3:8" ht="13.5">
      <c r="C129" s="152" t="s">
        <v>15</v>
      </c>
      <c r="D129" s="201">
        <f>IF('計算'!D9="","",'計算'!D9)</f>
      </c>
      <c r="E129" s="201"/>
      <c r="F129" s="201"/>
      <c r="G129" s="154" t="s">
        <v>2</v>
      </c>
      <c r="H129" s="153">
        <f>IF('計算'!E9="","",'計算'!E9)</f>
      </c>
    </row>
    <row r="130" ht="13.5">
      <c r="C130" s="169"/>
    </row>
    <row r="131" spans="2:4" ht="13.5">
      <c r="B131" s="200" t="s">
        <v>16</v>
      </c>
      <c r="C131" s="200"/>
      <c r="D131" s="200"/>
    </row>
    <row r="132" ht="10.5" customHeight="1"/>
    <row r="133" spans="2:7" ht="14.25" thickBot="1">
      <c r="B133" s="203" t="s">
        <v>17</v>
      </c>
      <c r="C133" s="204"/>
      <c r="D133" s="204"/>
      <c r="E133" s="159" t="s">
        <v>30</v>
      </c>
      <c r="F133" s="160" t="s">
        <v>29</v>
      </c>
      <c r="G133" s="159" t="s">
        <v>18</v>
      </c>
    </row>
    <row r="134" spans="2:7" ht="14.25" thickTop="1">
      <c r="B134" s="197" t="s">
        <v>76</v>
      </c>
      <c r="C134" s="198"/>
      <c r="D134" s="199"/>
      <c r="E134" s="161">
        <f>IF('計算'!J9="","",'計算'!J9)</f>
      </c>
      <c r="F134" s="161">
        <f>IF('計算'!N9="","",'計算'!N9)</f>
      </c>
      <c r="G134" s="162">
        <f>IF('計算'!$I$47=0,"",IF('計算'!I9&lt;'計算'!$I$50,"*1",""))&amp;IF('計算'!$M$47=0,"",IF('計算'!M9&lt;'計算'!$I$50,"*2",""))</f>
      </c>
    </row>
    <row r="136" spans="2:10" ht="13.5">
      <c r="B136" s="205" t="s">
        <v>19</v>
      </c>
      <c r="C136" s="205"/>
      <c r="D136" s="205"/>
      <c r="E136" s="205"/>
      <c r="F136" s="205"/>
      <c r="G136" s="205"/>
      <c r="H136" s="205"/>
      <c r="I136" s="170"/>
      <c r="J136" s="170"/>
    </row>
    <row r="137" spans="2:10" ht="13.5" customHeight="1">
      <c r="B137" s="202" t="s">
        <v>34</v>
      </c>
      <c r="C137" s="202"/>
      <c r="D137" s="202"/>
      <c r="E137" s="202"/>
      <c r="F137" s="202"/>
      <c r="G137" s="202"/>
      <c r="H137" s="202"/>
      <c r="I137" s="171"/>
      <c r="J137" s="171"/>
    </row>
    <row r="138" spans="2:10" ht="13.5">
      <c r="B138" s="202" t="s">
        <v>20</v>
      </c>
      <c r="C138" s="202"/>
      <c r="D138" s="202"/>
      <c r="E138" s="202"/>
      <c r="F138" s="202"/>
      <c r="G138" s="202"/>
      <c r="H138" s="202"/>
      <c r="I138" s="171"/>
      <c r="J138" s="171"/>
    </row>
    <row r="139" spans="2:8" ht="13.5">
      <c r="B139" s="202"/>
      <c r="C139" s="202"/>
      <c r="D139" s="202"/>
      <c r="E139" s="202"/>
      <c r="F139" s="202"/>
      <c r="G139" s="202"/>
      <c r="H139" s="202"/>
    </row>
    <row r="140" spans="1:13" ht="13.5">
      <c r="A140" s="172"/>
      <c r="B140" s="172"/>
      <c r="C140" s="172"/>
      <c r="D140" s="172"/>
      <c r="E140" s="172"/>
      <c r="F140" s="172"/>
      <c r="G140" s="172"/>
      <c r="H140" s="173"/>
      <c r="I140" s="172"/>
      <c r="J140" s="172"/>
      <c r="K140" s="172"/>
      <c r="L140" s="172"/>
      <c r="M140" s="172"/>
    </row>
    <row r="142" spans="1:8" ht="13.5">
      <c r="A142" s="141">
        <v>9</v>
      </c>
      <c r="C142" s="152" t="s">
        <v>14</v>
      </c>
      <c r="D142" s="153">
        <f>IF('計算'!A10="","",'計算'!A10)</f>
      </c>
      <c r="E142" s="154" t="s">
        <v>0</v>
      </c>
      <c r="F142" s="153">
        <f>IF('計算'!B10="","",'計算'!B10)</f>
      </c>
      <c r="G142" s="154" t="s">
        <v>1</v>
      </c>
      <c r="H142" s="153">
        <f>IF('計算'!C10="","",'計算'!C10)</f>
      </c>
    </row>
    <row r="143" spans="3:8" ht="13.5">
      <c r="C143" s="152" t="s">
        <v>15</v>
      </c>
      <c r="D143" s="201">
        <f>IF('計算'!D10="","",'計算'!D10)</f>
      </c>
      <c r="E143" s="201"/>
      <c r="F143" s="201"/>
      <c r="G143" s="154" t="s">
        <v>2</v>
      </c>
      <c r="H143" s="153">
        <f>IF('計算'!E10="","",'計算'!E10)</f>
      </c>
    </row>
    <row r="144" ht="13.5">
      <c r="C144" s="169"/>
    </row>
    <row r="145" spans="2:4" ht="13.5">
      <c r="B145" s="200" t="s">
        <v>16</v>
      </c>
      <c r="C145" s="200"/>
      <c r="D145" s="200"/>
    </row>
    <row r="146" ht="10.5" customHeight="1"/>
    <row r="147" spans="2:7" ht="14.25" thickBot="1">
      <c r="B147" s="203" t="s">
        <v>17</v>
      </c>
      <c r="C147" s="204"/>
      <c r="D147" s="204"/>
      <c r="E147" s="159" t="s">
        <v>30</v>
      </c>
      <c r="F147" s="160" t="s">
        <v>29</v>
      </c>
      <c r="G147" s="159" t="s">
        <v>18</v>
      </c>
    </row>
    <row r="148" spans="2:7" ht="14.25" thickTop="1">
      <c r="B148" s="197" t="s">
        <v>76</v>
      </c>
      <c r="C148" s="198"/>
      <c r="D148" s="199"/>
      <c r="E148" s="161">
        <f>IF('計算'!J10="","",'計算'!J10)</f>
      </c>
      <c r="F148" s="161">
        <f>IF('計算'!N10="","",'計算'!N10)</f>
      </c>
      <c r="G148" s="162">
        <f>IF('計算'!$I$47=0,"",IF('計算'!I10&lt;'計算'!$I$50,"*1",""))&amp;IF('計算'!$M$47=0,"",IF('計算'!M10&lt;'計算'!$I$50,"*2",""))</f>
      </c>
    </row>
    <row r="150" spans="2:10" ht="13.5">
      <c r="B150" s="205" t="s">
        <v>19</v>
      </c>
      <c r="C150" s="205"/>
      <c r="D150" s="205"/>
      <c r="E150" s="205"/>
      <c r="F150" s="205"/>
      <c r="G150" s="205"/>
      <c r="H150" s="205"/>
      <c r="I150" s="170"/>
      <c r="J150" s="170"/>
    </row>
    <row r="151" spans="2:10" ht="13.5" customHeight="1">
      <c r="B151" s="202" t="s">
        <v>34</v>
      </c>
      <c r="C151" s="202"/>
      <c r="D151" s="202"/>
      <c r="E151" s="202"/>
      <c r="F151" s="202"/>
      <c r="G151" s="202"/>
      <c r="H151" s="202"/>
      <c r="I151" s="171"/>
      <c r="J151" s="171"/>
    </row>
    <row r="152" spans="2:10" ht="13.5">
      <c r="B152" s="202" t="s">
        <v>20</v>
      </c>
      <c r="C152" s="202"/>
      <c r="D152" s="202"/>
      <c r="E152" s="202"/>
      <c r="F152" s="202"/>
      <c r="G152" s="202"/>
      <c r="H152" s="202"/>
      <c r="I152" s="171"/>
      <c r="J152" s="171"/>
    </row>
    <row r="153" spans="2:8" ht="13.5">
      <c r="B153" s="202"/>
      <c r="C153" s="202"/>
      <c r="D153" s="202"/>
      <c r="E153" s="202"/>
      <c r="F153" s="202"/>
      <c r="G153" s="202"/>
      <c r="H153" s="202"/>
    </row>
    <row r="154" spans="1:13" ht="13.5">
      <c r="A154" s="172"/>
      <c r="B154" s="172"/>
      <c r="C154" s="172"/>
      <c r="D154" s="172"/>
      <c r="E154" s="172"/>
      <c r="F154" s="172"/>
      <c r="G154" s="172"/>
      <c r="H154" s="173"/>
      <c r="I154" s="172"/>
      <c r="J154" s="172"/>
      <c r="K154" s="172"/>
      <c r="L154" s="172"/>
      <c r="M154" s="172"/>
    </row>
    <row r="156" spans="1:8" ht="13.5">
      <c r="A156" s="141">
        <v>10</v>
      </c>
      <c r="C156" s="152" t="s">
        <v>14</v>
      </c>
      <c r="D156" s="153">
        <f>IF('計算'!A11="","",'計算'!A11)</f>
      </c>
      <c r="E156" s="154" t="s">
        <v>0</v>
      </c>
      <c r="F156" s="153">
        <f>IF('計算'!B11="","",'計算'!B11)</f>
      </c>
      <c r="G156" s="154" t="s">
        <v>1</v>
      </c>
      <c r="H156" s="153">
        <f>IF('計算'!C11="","",'計算'!C11)</f>
      </c>
    </row>
    <row r="157" spans="3:8" ht="13.5">
      <c r="C157" s="152" t="s">
        <v>15</v>
      </c>
      <c r="D157" s="201">
        <f>IF('計算'!D11="","",'計算'!D11)</f>
      </c>
      <c r="E157" s="201"/>
      <c r="F157" s="201"/>
      <c r="G157" s="154" t="s">
        <v>2</v>
      </c>
      <c r="H157" s="153">
        <f>IF('計算'!E11="","",'計算'!E11)</f>
      </c>
    </row>
    <row r="158" ht="13.5">
      <c r="C158" s="169"/>
    </row>
    <row r="159" spans="2:4" ht="13.5">
      <c r="B159" s="200" t="s">
        <v>16</v>
      </c>
      <c r="C159" s="200"/>
      <c r="D159" s="200"/>
    </row>
    <row r="160" ht="10.5" customHeight="1"/>
    <row r="161" spans="2:7" ht="14.25" thickBot="1">
      <c r="B161" s="203" t="s">
        <v>17</v>
      </c>
      <c r="C161" s="204"/>
      <c r="D161" s="204"/>
      <c r="E161" s="159" t="s">
        <v>30</v>
      </c>
      <c r="F161" s="160" t="s">
        <v>29</v>
      </c>
      <c r="G161" s="159" t="s">
        <v>18</v>
      </c>
    </row>
    <row r="162" spans="2:7" ht="14.25" thickTop="1">
      <c r="B162" s="197" t="s">
        <v>76</v>
      </c>
      <c r="C162" s="198"/>
      <c r="D162" s="199"/>
      <c r="E162" s="161">
        <f>IF('計算'!J11="","",'計算'!J11)</f>
      </c>
      <c r="F162" s="161">
        <f>IF('計算'!N11="","",'計算'!N11)</f>
      </c>
      <c r="G162" s="162">
        <f>IF('計算'!$I$47=0,"",IF('計算'!I11&lt;'計算'!$I$50,"*1",""))&amp;IF('計算'!$M$47=0,"",IF('計算'!M11&lt;'計算'!$I$50,"*2",""))</f>
      </c>
    </row>
    <row r="164" spans="2:10" ht="13.5">
      <c r="B164" s="205" t="s">
        <v>19</v>
      </c>
      <c r="C164" s="205"/>
      <c r="D164" s="205"/>
      <c r="E164" s="205"/>
      <c r="F164" s="205"/>
      <c r="G164" s="205"/>
      <c r="H164" s="205"/>
      <c r="I164" s="170"/>
      <c r="J164" s="170"/>
    </row>
    <row r="165" spans="2:10" ht="13.5" customHeight="1">
      <c r="B165" s="202" t="s">
        <v>34</v>
      </c>
      <c r="C165" s="202"/>
      <c r="D165" s="202"/>
      <c r="E165" s="202"/>
      <c r="F165" s="202"/>
      <c r="G165" s="202"/>
      <c r="H165" s="202"/>
      <c r="I165" s="171"/>
      <c r="J165" s="171"/>
    </row>
    <row r="166" spans="2:10" ht="13.5">
      <c r="B166" s="202" t="s">
        <v>20</v>
      </c>
      <c r="C166" s="202"/>
      <c r="D166" s="202"/>
      <c r="E166" s="202"/>
      <c r="F166" s="202"/>
      <c r="G166" s="202"/>
      <c r="H166" s="202"/>
      <c r="I166" s="171"/>
      <c r="J166" s="171"/>
    </row>
    <row r="167" spans="2:8" ht="13.5">
      <c r="B167" s="202"/>
      <c r="C167" s="202"/>
      <c r="D167" s="202"/>
      <c r="E167" s="202"/>
      <c r="F167" s="202"/>
      <c r="G167" s="202"/>
      <c r="H167" s="202"/>
    </row>
    <row r="168" spans="1:13" ht="13.5">
      <c r="A168" s="172"/>
      <c r="B168" s="172"/>
      <c r="C168" s="172"/>
      <c r="D168" s="172"/>
      <c r="E168" s="172"/>
      <c r="F168" s="172"/>
      <c r="G168" s="172"/>
      <c r="H168" s="173"/>
      <c r="I168" s="172"/>
      <c r="J168" s="172"/>
      <c r="K168" s="172"/>
      <c r="L168" s="172"/>
      <c r="M168" s="172"/>
    </row>
    <row r="170" spans="1:8" ht="13.5">
      <c r="A170" s="141">
        <v>11</v>
      </c>
      <c r="C170" s="152" t="s">
        <v>14</v>
      </c>
      <c r="D170" s="153">
        <f>IF('計算'!A12="","",'計算'!A12)</f>
      </c>
      <c r="E170" s="154" t="s">
        <v>0</v>
      </c>
      <c r="F170" s="153">
        <f>IF('計算'!B12="","",'計算'!B12)</f>
      </c>
      <c r="G170" s="154" t="s">
        <v>1</v>
      </c>
      <c r="H170" s="153">
        <f>IF('計算'!C12="","",'計算'!C12)</f>
      </c>
    </row>
    <row r="171" spans="3:8" ht="13.5">
      <c r="C171" s="152" t="s">
        <v>15</v>
      </c>
      <c r="D171" s="201">
        <f>IF('計算'!D12="","",'計算'!D12)</f>
      </c>
      <c r="E171" s="201"/>
      <c r="F171" s="201"/>
      <c r="G171" s="154" t="s">
        <v>2</v>
      </c>
      <c r="H171" s="153">
        <f>IF('計算'!E12="","",'計算'!E12)</f>
      </c>
    </row>
    <row r="172" ht="13.5">
      <c r="C172" s="169"/>
    </row>
    <row r="173" spans="2:4" ht="13.5">
      <c r="B173" s="200" t="s">
        <v>16</v>
      </c>
      <c r="C173" s="200"/>
      <c r="D173" s="200"/>
    </row>
    <row r="174" ht="10.5" customHeight="1"/>
    <row r="175" spans="2:7" ht="14.25" thickBot="1">
      <c r="B175" s="203" t="s">
        <v>17</v>
      </c>
      <c r="C175" s="204"/>
      <c r="D175" s="204"/>
      <c r="E175" s="159" t="s">
        <v>30</v>
      </c>
      <c r="F175" s="160" t="s">
        <v>29</v>
      </c>
      <c r="G175" s="159" t="s">
        <v>18</v>
      </c>
    </row>
    <row r="176" spans="2:7" ht="14.25" thickTop="1">
      <c r="B176" s="197" t="s">
        <v>76</v>
      </c>
      <c r="C176" s="198"/>
      <c r="D176" s="199"/>
      <c r="E176" s="161">
        <f>IF('計算'!J12="","",'計算'!J12)</f>
      </c>
      <c r="F176" s="161">
        <f>IF('計算'!N12="","",'計算'!N12)</f>
      </c>
      <c r="G176" s="162">
        <f>IF('計算'!$I$47=0,"",IF('計算'!I12&lt;'計算'!$I$50,"*1",""))&amp;IF('計算'!$M$47=0,"",IF('計算'!M12&lt;'計算'!$I$50,"*2",""))</f>
      </c>
    </row>
    <row r="178" spans="2:10" ht="13.5">
      <c r="B178" s="205" t="s">
        <v>19</v>
      </c>
      <c r="C178" s="205"/>
      <c r="D178" s="205"/>
      <c r="E178" s="205"/>
      <c r="F178" s="205"/>
      <c r="G178" s="205"/>
      <c r="H178" s="205"/>
      <c r="I178" s="170"/>
      <c r="J178" s="170"/>
    </row>
    <row r="179" spans="2:10" ht="13.5" customHeight="1">
      <c r="B179" s="202" t="s">
        <v>34</v>
      </c>
      <c r="C179" s="202"/>
      <c r="D179" s="202"/>
      <c r="E179" s="202"/>
      <c r="F179" s="202"/>
      <c r="G179" s="202"/>
      <c r="H179" s="202"/>
      <c r="I179" s="171"/>
      <c r="J179" s="171"/>
    </row>
    <row r="180" spans="2:10" ht="13.5">
      <c r="B180" s="202" t="s">
        <v>20</v>
      </c>
      <c r="C180" s="202"/>
      <c r="D180" s="202"/>
      <c r="E180" s="202"/>
      <c r="F180" s="202"/>
      <c r="G180" s="202"/>
      <c r="H180" s="202"/>
      <c r="I180" s="171"/>
      <c r="J180" s="171"/>
    </row>
    <row r="181" spans="2:8" ht="13.5">
      <c r="B181" s="202"/>
      <c r="C181" s="202"/>
      <c r="D181" s="202"/>
      <c r="E181" s="202"/>
      <c r="F181" s="202"/>
      <c r="G181" s="202"/>
      <c r="H181" s="202"/>
    </row>
    <row r="182" spans="1:13" ht="13.5">
      <c r="A182" s="172"/>
      <c r="B182" s="172"/>
      <c r="C182" s="172"/>
      <c r="D182" s="172"/>
      <c r="E182" s="172"/>
      <c r="F182" s="172"/>
      <c r="G182" s="172"/>
      <c r="H182" s="173"/>
      <c r="I182" s="172"/>
      <c r="J182" s="172"/>
      <c r="K182" s="172"/>
      <c r="L182" s="172"/>
      <c r="M182" s="172"/>
    </row>
    <row r="184" spans="1:8" ht="13.5">
      <c r="A184" s="141">
        <v>12</v>
      </c>
      <c r="C184" s="152" t="s">
        <v>14</v>
      </c>
      <c r="D184" s="153">
        <f>IF('計算'!A13="","",'計算'!A13)</f>
      </c>
      <c r="E184" s="154" t="s">
        <v>0</v>
      </c>
      <c r="F184" s="153">
        <f>IF('計算'!B13="","",'計算'!B13)</f>
      </c>
      <c r="G184" s="154" t="s">
        <v>1</v>
      </c>
      <c r="H184" s="153">
        <f>IF('計算'!C13="","",'計算'!C13)</f>
      </c>
    </row>
    <row r="185" spans="3:8" ht="13.5">
      <c r="C185" s="152" t="s">
        <v>15</v>
      </c>
      <c r="D185" s="201">
        <f>IF('計算'!D13="","",'計算'!D13)</f>
      </c>
      <c r="E185" s="201"/>
      <c r="F185" s="201"/>
      <c r="G185" s="154" t="s">
        <v>2</v>
      </c>
      <c r="H185" s="153">
        <f>IF('計算'!E13="","",'計算'!E13)</f>
      </c>
    </row>
    <row r="186" ht="13.5">
      <c r="C186" s="169"/>
    </row>
    <row r="187" spans="2:4" ht="13.5">
      <c r="B187" s="200" t="s">
        <v>16</v>
      </c>
      <c r="C187" s="200"/>
      <c r="D187" s="200"/>
    </row>
    <row r="188" ht="10.5" customHeight="1"/>
    <row r="189" spans="2:7" ht="14.25" thickBot="1">
      <c r="B189" s="203" t="s">
        <v>17</v>
      </c>
      <c r="C189" s="204"/>
      <c r="D189" s="204"/>
      <c r="E189" s="159" t="s">
        <v>30</v>
      </c>
      <c r="F189" s="160" t="s">
        <v>29</v>
      </c>
      <c r="G189" s="159" t="s">
        <v>18</v>
      </c>
    </row>
    <row r="190" spans="2:7" ht="14.25" thickTop="1">
      <c r="B190" s="197" t="s">
        <v>76</v>
      </c>
      <c r="C190" s="198"/>
      <c r="D190" s="199"/>
      <c r="E190" s="161">
        <f>IF('計算'!J13="","",'計算'!J13)</f>
      </c>
      <c r="F190" s="161">
        <f>IF('計算'!N13="","",'計算'!N13)</f>
      </c>
      <c r="G190" s="162">
        <f>IF('計算'!$I$47=0,"",IF('計算'!I13&lt;'計算'!$I$50,"*1",""))&amp;IF('計算'!$M$47=0,"",IF('計算'!M13&lt;'計算'!$I$50,"*2",""))</f>
      </c>
    </row>
    <row r="192" spans="2:10" ht="13.5">
      <c r="B192" s="205" t="s">
        <v>19</v>
      </c>
      <c r="C192" s="205"/>
      <c r="D192" s="205"/>
      <c r="E192" s="205"/>
      <c r="F192" s="205"/>
      <c r="G192" s="205"/>
      <c r="H192" s="205"/>
      <c r="I192" s="170"/>
      <c r="J192" s="170"/>
    </row>
    <row r="193" spans="2:10" ht="13.5" customHeight="1">
      <c r="B193" s="202" t="s">
        <v>34</v>
      </c>
      <c r="C193" s="202"/>
      <c r="D193" s="202"/>
      <c r="E193" s="202"/>
      <c r="F193" s="202"/>
      <c r="G193" s="202"/>
      <c r="H193" s="202"/>
      <c r="I193" s="171"/>
      <c r="J193" s="171"/>
    </row>
    <row r="194" spans="2:10" ht="13.5">
      <c r="B194" s="202" t="s">
        <v>20</v>
      </c>
      <c r="C194" s="202"/>
      <c r="D194" s="202"/>
      <c r="E194" s="202"/>
      <c r="F194" s="202"/>
      <c r="G194" s="202"/>
      <c r="H194" s="202"/>
      <c r="I194" s="171"/>
      <c r="J194" s="171"/>
    </row>
    <row r="195" spans="2:8" ht="13.5">
      <c r="B195" s="202"/>
      <c r="C195" s="202"/>
      <c r="D195" s="202"/>
      <c r="E195" s="202"/>
      <c r="F195" s="202"/>
      <c r="G195" s="202"/>
      <c r="H195" s="202"/>
    </row>
    <row r="196" spans="1:13" ht="13.5">
      <c r="A196" s="172"/>
      <c r="B196" s="172"/>
      <c r="C196" s="172"/>
      <c r="D196" s="172"/>
      <c r="E196" s="172"/>
      <c r="F196" s="172"/>
      <c r="G196" s="172"/>
      <c r="H196" s="173"/>
      <c r="I196" s="172"/>
      <c r="J196" s="172"/>
      <c r="K196" s="172"/>
      <c r="L196" s="172"/>
      <c r="M196" s="172"/>
    </row>
    <row r="198" spans="1:8" ht="13.5">
      <c r="A198" s="141">
        <v>13</v>
      </c>
      <c r="C198" s="152" t="s">
        <v>14</v>
      </c>
      <c r="D198" s="153">
        <f>IF('計算'!A14="","",'計算'!A14)</f>
      </c>
      <c r="E198" s="154" t="s">
        <v>0</v>
      </c>
      <c r="F198" s="153">
        <f>IF('計算'!B14="","",'計算'!B14)</f>
      </c>
      <c r="G198" s="154" t="s">
        <v>1</v>
      </c>
      <c r="H198" s="153">
        <f>IF('計算'!C14="","",'計算'!C14)</f>
      </c>
    </row>
    <row r="199" spans="3:8" ht="13.5">
      <c r="C199" s="152" t="s">
        <v>15</v>
      </c>
      <c r="D199" s="201">
        <f>IF('計算'!D14="","",'計算'!D14)</f>
      </c>
      <c r="E199" s="201"/>
      <c r="F199" s="201"/>
      <c r="G199" s="154" t="s">
        <v>2</v>
      </c>
      <c r="H199" s="153">
        <f>IF('計算'!E14="","",'計算'!E14)</f>
      </c>
    </row>
    <row r="200" ht="13.5">
      <c r="C200" s="169"/>
    </row>
    <row r="201" spans="2:4" ht="13.5">
      <c r="B201" s="200" t="s">
        <v>16</v>
      </c>
      <c r="C201" s="200"/>
      <c r="D201" s="200"/>
    </row>
    <row r="202" ht="10.5" customHeight="1"/>
    <row r="203" spans="2:7" ht="14.25" thickBot="1">
      <c r="B203" s="203" t="s">
        <v>17</v>
      </c>
      <c r="C203" s="204"/>
      <c r="D203" s="204"/>
      <c r="E203" s="159" t="s">
        <v>30</v>
      </c>
      <c r="F203" s="160" t="s">
        <v>29</v>
      </c>
      <c r="G203" s="159" t="s">
        <v>18</v>
      </c>
    </row>
    <row r="204" spans="2:7" ht="14.25" thickTop="1">
      <c r="B204" s="197" t="s">
        <v>76</v>
      </c>
      <c r="C204" s="198"/>
      <c r="D204" s="199"/>
      <c r="E204" s="161">
        <f>IF('計算'!J14="","",'計算'!J14)</f>
      </c>
      <c r="F204" s="161">
        <f>IF('計算'!N14="","",'計算'!N14)</f>
      </c>
      <c r="G204" s="162">
        <f>IF('計算'!$I$47=0,"",IF('計算'!I14&lt;'計算'!$I$50,"*1",""))&amp;IF('計算'!$M$47=0,"",IF('計算'!M14&lt;'計算'!$I$50,"*2",""))</f>
      </c>
    </row>
    <row r="206" spans="2:10" ht="13.5">
      <c r="B206" s="205" t="s">
        <v>19</v>
      </c>
      <c r="C206" s="205"/>
      <c r="D206" s="205"/>
      <c r="E206" s="205"/>
      <c r="F206" s="205"/>
      <c r="G206" s="205"/>
      <c r="H206" s="205"/>
      <c r="I206" s="170"/>
      <c r="J206" s="170"/>
    </row>
    <row r="207" spans="2:10" ht="13.5" customHeight="1">
      <c r="B207" s="202" t="s">
        <v>34</v>
      </c>
      <c r="C207" s="202"/>
      <c r="D207" s="202"/>
      <c r="E207" s="202"/>
      <c r="F207" s="202"/>
      <c r="G207" s="202"/>
      <c r="H207" s="202"/>
      <c r="I207" s="171"/>
      <c r="J207" s="171"/>
    </row>
    <row r="208" spans="2:10" ht="13.5">
      <c r="B208" s="202" t="s">
        <v>20</v>
      </c>
      <c r="C208" s="202"/>
      <c r="D208" s="202"/>
      <c r="E208" s="202"/>
      <c r="F208" s="202"/>
      <c r="G208" s="202"/>
      <c r="H208" s="202"/>
      <c r="I208" s="171"/>
      <c r="J208" s="171"/>
    </row>
    <row r="209" spans="2:8" ht="13.5">
      <c r="B209" s="202"/>
      <c r="C209" s="202"/>
      <c r="D209" s="202"/>
      <c r="E209" s="202"/>
      <c r="F209" s="202"/>
      <c r="G209" s="202"/>
      <c r="H209" s="202"/>
    </row>
    <row r="210" spans="1:13" ht="13.5">
      <c r="A210" s="172"/>
      <c r="B210" s="172"/>
      <c r="C210" s="172"/>
      <c r="D210" s="172"/>
      <c r="E210" s="172"/>
      <c r="F210" s="172"/>
      <c r="G210" s="172"/>
      <c r="H210" s="173"/>
      <c r="I210" s="172"/>
      <c r="J210" s="172"/>
      <c r="K210" s="172"/>
      <c r="L210" s="172"/>
      <c r="M210" s="172"/>
    </row>
    <row r="212" spans="1:8" ht="13.5">
      <c r="A212" s="141">
        <v>14</v>
      </c>
      <c r="C212" s="152" t="s">
        <v>14</v>
      </c>
      <c r="D212" s="153">
        <f>IF('計算'!A15="","",'計算'!A15)</f>
      </c>
      <c r="E212" s="154" t="s">
        <v>0</v>
      </c>
      <c r="F212" s="153">
        <f>IF('計算'!B15="","",'計算'!B15)</f>
      </c>
      <c r="G212" s="154" t="s">
        <v>1</v>
      </c>
      <c r="H212" s="153">
        <f>IF('計算'!C15="","",'計算'!C15)</f>
      </c>
    </row>
    <row r="213" spans="3:8" ht="13.5">
      <c r="C213" s="152" t="s">
        <v>15</v>
      </c>
      <c r="D213" s="201">
        <f>IF('計算'!D15="","",'計算'!D15)</f>
      </c>
      <c r="E213" s="201"/>
      <c r="F213" s="201"/>
      <c r="G213" s="154" t="s">
        <v>2</v>
      </c>
      <c r="H213" s="153">
        <f>IF('計算'!E15="","",'計算'!E15)</f>
      </c>
    </row>
    <row r="214" ht="13.5">
      <c r="C214" s="169"/>
    </row>
    <row r="215" spans="2:4" ht="13.5">
      <c r="B215" s="200" t="s">
        <v>16</v>
      </c>
      <c r="C215" s="200"/>
      <c r="D215" s="200"/>
    </row>
    <row r="216" ht="10.5" customHeight="1"/>
    <row r="217" spans="2:7" ht="14.25" thickBot="1">
      <c r="B217" s="203" t="s">
        <v>17</v>
      </c>
      <c r="C217" s="204"/>
      <c r="D217" s="204"/>
      <c r="E217" s="159" t="s">
        <v>30</v>
      </c>
      <c r="F217" s="160" t="s">
        <v>29</v>
      </c>
      <c r="G217" s="159" t="s">
        <v>18</v>
      </c>
    </row>
    <row r="218" spans="2:7" ht="14.25" thickTop="1">
      <c r="B218" s="197" t="s">
        <v>76</v>
      </c>
      <c r="C218" s="198"/>
      <c r="D218" s="199"/>
      <c r="E218" s="161">
        <f>IF('計算'!J15="","",'計算'!J15)</f>
      </c>
      <c r="F218" s="161">
        <f>IF('計算'!N15="","",'計算'!N15)</f>
      </c>
      <c r="G218" s="162">
        <f>IF('計算'!$I$47=0,"",IF('計算'!I15&lt;'計算'!$I$50,"*1",""))&amp;IF('計算'!$M$47=0,"",IF('計算'!M15&lt;'計算'!$I$50,"*2",""))</f>
      </c>
    </row>
    <row r="220" spans="2:10" ht="13.5">
      <c r="B220" s="205" t="s">
        <v>19</v>
      </c>
      <c r="C220" s="205"/>
      <c r="D220" s="205"/>
      <c r="E220" s="205"/>
      <c r="F220" s="205"/>
      <c r="G220" s="205"/>
      <c r="H220" s="205"/>
      <c r="I220" s="170"/>
      <c r="J220" s="170"/>
    </row>
    <row r="221" spans="2:10" ht="13.5" customHeight="1">
      <c r="B221" s="202" t="s">
        <v>34</v>
      </c>
      <c r="C221" s="202"/>
      <c r="D221" s="202"/>
      <c r="E221" s="202"/>
      <c r="F221" s="202"/>
      <c r="G221" s="202"/>
      <c r="H221" s="202"/>
      <c r="I221" s="171"/>
      <c r="J221" s="171"/>
    </row>
    <row r="222" spans="2:10" ht="13.5">
      <c r="B222" s="202" t="s">
        <v>20</v>
      </c>
      <c r="C222" s="202"/>
      <c r="D222" s="202"/>
      <c r="E222" s="202"/>
      <c r="F222" s="202"/>
      <c r="G222" s="202"/>
      <c r="H222" s="202"/>
      <c r="I222" s="171"/>
      <c r="J222" s="171"/>
    </row>
    <row r="223" spans="2:8" ht="13.5">
      <c r="B223" s="202"/>
      <c r="C223" s="202"/>
      <c r="D223" s="202"/>
      <c r="E223" s="202"/>
      <c r="F223" s="202"/>
      <c r="G223" s="202"/>
      <c r="H223" s="202"/>
    </row>
    <row r="224" spans="1:13" ht="13.5">
      <c r="A224" s="172"/>
      <c r="B224" s="172"/>
      <c r="C224" s="172"/>
      <c r="D224" s="172"/>
      <c r="E224" s="172"/>
      <c r="F224" s="172"/>
      <c r="G224" s="172"/>
      <c r="H224" s="173"/>
      <c r="I224" s="172"/>
      <c r="J224" s="172"/>
      <c r="K224" s="172"/>
      <c r="L224" s="172"/>
      <c r="M224" s="172"/>
    </row>
    <row r="226" spans="1:8" ht="13.5">
      <c r="A226" s="141">
        <v>15</v>
      </c>
      <c r="C226" s="152" t="s">
        <v>14</v>
      </c>
      <c r="D226" s="153">
        <f>IF('計算'!A16="","",'計算'!A16)</f>
      </c>
      <c r="E226" s="154" t="s">
        <v>0</v>
      </c>
      <c r="F226" s="153">
        <f>IF('計算'!B16="","",'計算'!B16)</f>
      </c>
      <c r="G226" s="154" t="s">
        <v>1</v>
      </c>
      <c r="H226" s="153">
        <f>IF('計算'!C16="","",'計算'!C16)</f>
      </c>
    </row>
    <row r="227" spans="3:8" ht="13.5">
      <c r="C227" s="152" t="s">
        <v>15</v>
      </c>
      <c r="D227" s="201">
        <f>IF('計算'!D16="","",'計算'!D16)</f>
      </c>
      <c r="E227" s="201"/>
      <c r="F227" s="201"/>
      <c r="G227" s="154" t="s">
        <v>2</v>
      </c>
      <c r="H227" s="153">
        <f>IF('計算'!E16="","",'計算'!E16)</f>
      </c>
    </row>
    <row r="228" ht="13.5">
      <c r="C228" s="169"/>
    </row>
    <row r="229" spans="2:4" ht="13.5">
      <c r="B229" s="200" t="s">
        <v>16</v>
      </c>
      <c r="C229" s="200"/>
      <c r="D229" s="200"/>
    </row>
    <row r="230" ht="10.5" customHeight="1"/>
    <row r="231" spans="2:7" ht="14.25" thickBot="1">
      <c r="B231" s="203" t="s">
        <v>17</v>
      </c>
      <c r="C231" s="204"/>
      <c r="D231" s="204"/>
      <c r="E231" s="159" t="s">
        <v>30</v>
      </c>
      <c r="F231" s="160" t="s">
        <v>29</v>
      </c>
      <c r="G231" s="159" t="s">
        <v>18</v>
      </c>
    </row>
    <row r="232" spans="2:7" ht="14.25" thickTop="1">
      <c r="B232" s="197" t="s">
        <v>76</v>
      </c>
      <c r="C232" s="198"/>
      <c r="D232" s="199"/>
      <c r="E232" s="161">
        <f>IF('計算'!J16="","",'計算'!J16)</f>
      </c>
      <c r="F232" s="161">
        <f>IF('計算'!N16="","",'計算'!N16)</f>
      </c>
      <c r="G232" s="162">
        <f>IF('計算'!$I$47=0,"",IF('計算'!I16&lt;'計算'!$I$50,"*1",""))&amp;IF('計算'!$M$47=0,"",IF('計算'!M16&lt;'計算'!$I$50,"*2",""))</f>
      </c>
    </row>
    <row r="234" spans="2:10" ht="13.5">
      <c r="B234" s="205" t="s">
        <v>19</v>
      </c>
      <c r="C234" s="205"/>
      <c r="D234" s="205"/>
      <c r="E234" s="205"/>
      <c r="F234" s="205"/>
      <c r="G234" s="205"/>
      <c r="H234" s="205"/>
      <c r="I234" s="170"/>
      <c r="J234" s="170"/>
    </row>
    <row r="235" spans="2:10" ht="13.5" customHeight="1">
      <c r="B235" s="202" t="s">
        <v>34</v>
      </c>
      <c r="C235" s="202"/>
      <c r="D235" s="202"/>
      <c r="E235" s="202"/>
      <c r="F235" s="202"/>
      <c r="G235" s="202"/>
      <c r="H235" s="202"/>
      <c r="I235" s="171"/>
      <c r="J235" s="171"/>
    </row>
    <row r="236" spans="2:10" ht="13.5">
      <c r="B236" s="202" t="s">
        <v>20</v>
      </c>
      <c r="C236" s="202"/>
      <c r="D236" s="202"/>
      <c r="E236" s="202"/>
      <c r="F236" s="202"/>
      <c r="G236" s="202"/>
      <c r="H236" s="202"/>
      <c r="I236" s="171"/>
      <c r="J236" s="171"/>
    </row>
    <row r="237" spans="2:8" ht="13.5">
      <c r="B237" s="202"/>
      <c r="C237" s="202"/>
      <c r="D237" s="202"/>
      <c r="E237" s="202"/>
      <c r="F237" s="202"/>
      <c r="G237" s="202"/>
      <c r="H237" s="202"/>
    </row>
    <row r="238" spans="1:13" ht="13.5">
      <c r="A238" s="172"/>
      <c r="B238" s="172"/>
      <c r="C238" s="172"/>
      <c r="D238" s="172"/>
      <c r="E238" s="172"/>
      <c r="F238" s="172"/>
      <c r="G238" s="172"/>
      <c r="H238" s="173"/>
      <c r="I238" s="172"/>
      <c r="J238" s="172"/>
      <c r="K238" s="172"/>
      <c r="L238" s="172"/>
      <c r="M238" s="172"/>
    </row>
    <row r="240" spans="1:8" ht="13.5">
      <c r="A240" s="141">
        <v>16</v>
      </c>
      <c r="C240" s="152" t="s">
        <v>14</v>
      </c>
      <c r="D240" s="153">
        <f>IF('計算'!A17="","",'計算'!A17)</f>
      </c>
      <c r="E240" s="154" t="s">
        <v>0</v>
      </c>
      <c r="F240" s="153">
        <f>IF('計算'!B17="","",'計算'!B17)</f>
      </c>
      <c r="G240" s="154" t="s">
        <v>1</v>
      </c>
      <c r="H240" s="153">
        <f>IF('計算'!C17="","",'計算'!C17)</f>
      </c>
    </row>
    <row r="241" spans="3:8" ht="13.5">
      <c r="C241" s="152" t="s">
        <v>15</v>
      </c>
      <c r="D241" s="201">
        <f>IF('計算'!D17="","",'計算'!D17)</f>
      </c>
      <c r="E241" s="201"/>
      <c r="F241" s="201"/>
      <c r="G241" s="154" t="s">
        <v>2</v>
      </c>
      <c r="H241" s="153">
        <f>IF('計算'!E17="","",'計算'!E17)</f>
      </c>
    </row>
    <row r="242" ht="13.5">
      <c r="C242" s="169"/>
    </row>
    <row r="243" spans="2:4" ht="13.5">
      <c r="B243" s="200" t="s">
        <v>16</v>
      </c>
      <c r="C243" s="200"/>
      <c r="D243" s="200"/>
    </row>
    <row r="244" ht="10.5" customHeight="1"/>
    <row r="245" spans="2:7" ht="14.25" thickBot="1">
      <c r="B245" s="203" t="s">
        <v>17</v>
      </c>
      <c r="C245" s="204"/>
      <c r="D245" s="204"/>
      <c r="E245" s="159" t="s">
        <v>30</v>
      </c>
      <c r="F245" s="160" t="s">
        <v>29</v>
      </c>
      <c r="G245" s="159" t="s">
        <v>18</v>
      </c>
    </row>
    <row r="246" spans="2:7" ht="14.25" thickTop="1">
      <c r="B246" s="197" t="s">
        <v>76</v>
      </c>
      <c r="C246" s="198"/>
      <c r="D246" s="199"/>
      <c r="E246" s="161">
        <f>IF('計算'!J17="","",'計算'!J17)</f>
      </c>
      <c r="F246" s="161">
        <f>IF('計算'!N17="","",'計算'!N17)</f>
      </c>
      <c r="G246" s="162">
        <f>IF('計算'!$I$47=0,"",IF('計算'!I17&lt;'計算'!$I$50,"*1",""))&amp;IF('計算'!$M$47=0,"",IF('計算'!M17&lt;'計算'!$I$50,"*2",""))</f>
      </c>
    </row>
    <row r="248" spans="2:10" ht="13.5">
      <c r="B248" s="205" t="s">
        <v>19</v>
      </c>
      <c r="C248" s="205"/>
      <c r="D248" s="205"/>
      <c r="E248" s="205"/>
      <c r="F248" s="205"/>
      <c r="G248" s="205"/>
      <c r="H248" s="205"/>
      <c r="I248" s="170"/>
      <c r="J248" s="170"/>
    </row>
    <row r="249" spans="2:10" ht="13.5" customHeight="1">
      <c r="B249" s="202" t="s">
        <v>34</v>
      </c>
      <c r="C249" s="202"/>
      <c r="D249" s="202"/>
      <c r="E249" s="202"/>
      <c r="F249" s="202"/>
      <c r="G249" s="202"/>
      <c r="H249" s="202"/>
      <c r="I249" s="171"/>
      <c r="J249" s="171"/>
    </row>
    <row r="250" spans="2:10" ht="13.5">
      <c r="B250" s="202" t="s">
        <v>20</v>
      </c>
      <c r="C250" s="202"/>
      <c r="D250" s="202"/>
      <c r="E250" s="202"/>
      <c r="F250" s="202"/>
      <c r="G250" s="202"/>
      <c r="H250" s="202"/>
      <c r="I250" s="171"/>
      <c r="J250" s="171"/>
    </row>
    <row r="251" spans="2:8" ht="13.5">
      <c r="B251" s="202"/>
      <c r="C251" s="202"/>
      <c r="D251" s="202"/>
      <c r="E251" s="202"/>
      <c r="F251" s="202"/>
      <c r="G251" s="202"/>
      <c r="H251" s="202"/>
    </row>
    <row r="252" spans="1:13" ht="13.5">
      <c r="A252" s="172"/>
      <c r="B252" s="172"/>
      <c r="C252" s="172"/>
      <c r="D252" s="172"/>
      <c r="E252" s="172"/>
      <c r="F252" s="172"/>
      <c r="G252" s="172"/>
      <c r="H252" s="173"/>
      <c r="I252" s="172"/>
      <c r="J252" s="172"/>
      <c r="K252" s="172"/>
      <c r="L252" s="172"/>
      <c r="M252" s="172"/>
    </row>
    <row r="254" spans="1:8" ht="13.5">
      <c r="A254" s="141">
        <v>17</v>
      </c>
      <c r="C254" s="152" t="s">
        <v>14</v>
      </c>
      <c r="D254" s="153">
        <f>IF('計算'!A18="","",'計算'!A18)</f>
      </c>
      <c r="E254" s="154" t="s">
        <v>0</v>
      </c>
      <c r="F254" s="153">
        <f>IF('計算'!B18="","",'計算'!B18)</f>
      </c>
      <c r="G254" s="154" t="s">
        <v>1</v>
      </c>
      <c r="H254" s="153">
        <f>IF('計算'!C18="","",'計算'!C18)</f>
      </c>
    </row>
    <row r="255" spans="3:8" ht="13.5">
      <c r="C255" s="152" t="s">
        <v>15</v>
      </c>
      <c r="D255" s="201">
        <f>IF('計算'!D18="","",'計算'!D18)</f>
      </c>
      <c r="E255" s="201"/>
      <c r="F255" s="201"/>
      <c r="G255" s="154" t="s">
        <v>2</v>
      </c>
      <c r="H255" s="153">
        <f>IF('計算'!E18="","",'計算'!E18)</f>
      </c>
    </row>
    <row r="256" ht="13.5">
      <c r="C256" s="169"/>
    </row>
    <row r="257" spans="2:4" ht="13.5">
      <c r="B257" s="200" t="s">
        <v>16</v>
      </c>
      <c r="C257" s="200"/>
      <c r="D257" s="200"/>
    </row>
    <row r="258" ht="10.5" customHeight="1"/>
    <row r="259" spans="2:7" ht="14.25" thickBot="1">
      <c r="B259" s="203" t="s">
        <v>17</v>
      </c>
      <c r="C259" s="204"/>
      <c r="D259" s="204"/>
      <c r="E259" s="159" t="s">
        <v>30</v>
      </c>
      <c r="F259" s="160" t="s">
        <v>29</v>
      </c>
      <c r="G259" s="159" t="s">
        <v>18</v>
      </c>
    </row>
    <row r="260" spans="2:7" ht="14.25" thickTop="1">
      <c r="B260" s="197" t="s">
        <v>76</v>
      </c>
      <c r="C260" s="198"/>
      <c r="D260" s="199"/>
      <c r="E260" s="161">
        <f>IF('計算'!J18="","",'計算'!J18)</f>
      </c>
      <c r="F260" s="161">
        <f>IF('計算'!N18="","",'計算'!N18)</f>
      </c>
      <c r="G260" s="162">
        <f>IF('計算'!$I$47=0,"",IF('計算'!I18&lt;'計算'!$I$50,"*1",""))&amp;IF('計算'!$M$47=0,"",IF('計算'!M18&lt;'計算'!$I$50,"*2",""))</f>
      </c>
    </row>
    <row r="262" spans="2:10" ht="13.5">
      <c r="B262" s="205" t="s">
        <v>19</v>
      </c>
      <c r="C262" s="205"/>
      <c r="D262" s="205"/>
      <c r="E262" s="205"/>
      <c r="F262" s="205"/>
      <c r="G262" s="205"/>
      <c r="H262" s="205"/>
      <c r="I262" s="170"/>
      <c r="J262" s="170"/>
    </row>
    <row r="263" spans="2:10" ht="13.5" customHeight="1">
      <c r="B263" s="202" t="s">
        <v>34</v>
      </c>
      <c r="C263" s="202"/>
      <c r="D263" s="202"/>
      <c r="E263" s="202"/>
      <c r="F263" s="202"/>
      <c r="G263" s="202"/>
      <c r="H263" s="202"/>
      <c r="I263" s="171"/>
      <c r="J263" s="171"/>
    </row>
    <row r="264" spans="2:10" ht="13.5">
      <c r="B264" s="202" t="s">
        <v>20</v>
      </c>
      <c r="C264" s="202"/>
      <c r="D264" s="202"/>
      <c r="E264" s="202"/>
      <c r="F264" s="202"/>
      <c r="G264" s="202"/>
      <c r="H264" s="202"/>
      <c r="I264" s="171"/>
      <c r="J264" s="171"/>
    </row>
    <row r="265" spans="2:8" ht="13.5">
      <c r="B265" s="202"/>
      <c r="C265" s="202"/>
      <c r="D265" s="202"/>
      <c r="E265" s="202"/>
      <c r="F265" s="202"/>
      <c r="G265" s="202"/>
      <c r="H265" s="202"/>
    </row>
    <row r="266" spans="1:13" ht="13.5">
      <c r="A266" s="172"/>
      <c r="B266" s="172"/>
      <c r="C266" s="172"/>
      <c r="D266" s="172"/>
      <c r="E266" s="172"/>
      <c r="F266" s="172"/>
      <c r="G266" s="172"/>
      <c r="H266" s="173"/>
      <c r="I266" s="172"/>
      <c r="J266" s="172"/>
      <c r="K266" s="172"/>
      <c r="L266" s="172"/>
      <c r="M266" s="172"/>
    </row>
    <row r="268" spans="1:8" ht="13.5">
      <c r="A268" s="141">
        <v>18</v>
      </c>
      <c r="C268" s="152" t="s">
        <v>14</v>
      </c>
      <c r="D268" s="153">
        <f>IF('計算'!A19="","",'計算'!A19)</f>
      </c>
      <c r="E268" s="154" t="s">
        <v>0</v>
      </c>
      <c r="F268" s="153">
        <f>IF('計算'!B19="","",'計算'!B19)</f>
      </c>
      <c r="G268" s="154" t="s">
        <v>1</v>
      </c>
      <c r="H268" s="153">
        <f>IF('計算'!C19="","",'計算'!C19)</f>
      </c>
    </row>
    <row r="269" spans="3:8" ht="13.5">
      <c r="C269" s="152" t="s">
        <v>15</v>
      </c>
      <c r="D269" s="201">
        <f>IF('計算'!D19="","",'計算'!D19)</f>
      </c>
      <c r="E269" s="201"/>
      <c r="F269" s="201"/>
      <c r="G269" s="154" t="s">
        <v>2</v>
      </c>
      <c r="H269" s="153">
        <f>IF('計算'!E19="","",'計算'!E19)</f>
      </c>
    </row>
    <row r="270" ht="13.5">
      <c r="C270" s="169"/>
    </row>
    <row r="271" spans="2:4" ht="13.5">
      <c r="B271" s="200" t="s">
        <v>16</v>
      </c>
      <c r="C271" s="200"/>
      <c r="D271" s="200"/>
    </row>
    <row r="272" ht="10.5" customHeight="1"/>
    <row r="273" spans="2:7" ht="14.25" thickBot="1">
      <c r="B273" s="203" t="s">
        <v>17</v>
      </c>
      <c r="C273" s="204"/>
      <c r="D273" s="204"/>
      <c r="E273" s="159" t="s">
        <v>30</v>
      </c>
      <c r="F273" s="160" t="s">
        <v>29</v>
      </c>
      <c r="G273" s="159" t="s">
        <v>18</v>
      </c>
    </row>
    <row r="274" spans="2:7" ht="14.25" thickTop="1">
      <c r="B274" s="197" t="s">
        <v>76</v>
      </c>
      <c r="C274" s="198"/>
      <c r="D274" s="199"/>
      <c r="E274" s="161">
        <f>IF('計算'!J19="","",'計算'!J19)</f>
      </c>
      <c r="F274" s="161">
        <f>IF('計算'!N19="","",'計算'!N19)</f>
      </c>
      <c r="G274" s="162">
        <f>IF('計算'!$I$47=0,"",IF('計算'!I19&lt;'計算'!$I$50,"*1",""))&amp;IF('計算'!$M$47=0,"",IF('計算'!M19&lt;'計算'!$I$50,"*2",""))</f>
      </c>
    </row>
    <row r="276" spans="2:10" ht="13.5">
      <c r="B276" s="205" t="s">
        <v>19</v>
      </c>
      <c r="C276" s="205"/>
      <c r="D276" s="205"/>
      <c r="E276" s="205"/>
      <c r="F276" s="205"/>
      <c r="G276" s="205"/>
      <c r="H276" s="205"/>
      <c r="I276" s="170"/>
      <c r="J276" s="170"/>
    </row>
    <row r="277" spans="2:10" ht="13.5" customHeight="1">
      <c r="B277" s="202" t="s">
        <v>34</v>
      </c>
      <c r="C277" s="202"/>
      <c r="D277" s="202"/>
      <c r="E277" s="202"/>
      <c r="F277" s="202"/>
      <c r="G277" s="202"/>
      <c r="H277" s="202"/>
      <c r="I277" s="171"/>
      <c r="J277" s="171"/>
    </row>
    <row r="278" spans="2:10" ht="13.5">
      <c r="B278" s="202" t="s">
        <v>20</v>
      </c>
      <c r="C278" s="202"/>
      <c r="D278" s="202"/>
      <c r="E278" s="202"/>
      <c r="F278" s="202"/>
      <c r="G278" s="202"/>
      <c r="H278" s="202"/>
      <c r="I278" s="171"/>
      <c r="J278" s="171"/>
    </row>
    <row r="279" spans="2:8" ht="13.5">
      <c r="B279" s="202"/>
      <c r="C279" s="202"/>
      <c r="D279" s="202"/>
      <c r="E279" s="202"/>
      <c r="F279" s="202"/>
      <c r="G279" s="202"/>
      <c r="H279" s="202"/>
    </row>
    <row r="280" spans="1:13" ht="13.5">
      <c r="A280" s="172"/>
      <c r="B280" s="172"/>
      <c r="C280" s="172"/>
      <c r="D280" s="172"/>
      <c r="E280" s="172"/>
      <c r="F280" s="172"/>
      <c r="G280" s="172"/>
      <c r="H280" s="173"/>
      <c r="I280" s="172"/>
      <c r="J280" s="172"/>
      <c r="K280" s="172"/>
      <c r="L280" s="172"/>
      <c r="M280" s="172"/>
    </row>
    <row r="282" spans="1:8" ht="13.5">
      <c r="A282" s="141">
        <v>19</v>
      </c>
      <c r="C282" s="152" t="s">
        <v>14</v>
      </c>
      <c r="D282" s="153">
        <f>IF('計算'!A20="","",'計算'!A20)</f>
      </c>
      <c r="E282" s="154" t="s">
        <v>0</v>
      </c>
      <c r="F282" s="153">
        <f>IF('計算'!B20="","",'計算'!B20)</f>
      </c>
      <c r="G282" s="154" t="s">
        <v>1</v>
      </c>
      <c r="H282" s="153">
        <f>IF('計算'!C20="","",'計算'!C20)</f>
      </c>
    </row>
    <row r="283" spans="3:8" ht="13.5">
      <c r="C283" s="152" t="s">
        <v>15</v>
      </c>
      <c r="D283" s="201">
        <f>IF('計算'!D20="","",'計算'!D20)</f>
      </c>
      <c r="E283" s="201"/>
      <c r="F283" s="201"/>
      <c r="G283" s="154" t="s">
        <v>2</v>
      </c>
      <c r="H283" s="153">
        <f>IF('計算'!E20="","",'計算'!E20)</f>
      </c>
    </row>
    <row r="284" ht="13.5">
      <c r="C284" s="169"/>
    </row>
    <row r="285" spans="2:4" ht="13.5">
      <c r="B285" s="200" t="s">
        <v>16</v>
      </c>
      <c r="C285" s="200"/>
      <c r="D285" s="200"/>
    </row>
    <row r="286" ht="10.5" customHeight="1"/>
    <row r="287" spans="2:7" ht="14.25" thickBot="1">
      <c r="B287" s="203" t="s">
        <v>17</v>
      </c>
      <c r="C287" s="204"/>
      <c r="D287" s="204"/>
      <c r="E287" s="159" t="s">
        <v>30</v>
      </c>
      <c r="F287" s="160" t="s">
        <v>29</v>
      </c>
      <c r="G287" s="159" t="s">
        <v>18</v>
      </c>
    </row>
    <row r="288" spans="2:7" ht="14.25" thickTop="1">
      <c r="B288" s="197" t="s">
        <v>76</v>
      </c>
      <c r="C288" s="198"/>
      <c r="D288" s="199"/>
      <c r="E288" s="161">
        <f>IF('計算'!J20="","",'計算'!J20)</f>
      </c>
      <c r="F288" s="161">
        <f>IF('計算'!N20="","",'計算'!N20)</f>
      </c>
      <c r="G288" s="162">
        <f>IF('計算'!$I$47=0,"",IF('計算'!I20&lt;'計算'!$I$50,"*1",""))&amp;IF('計算'!$M$47=0,"",IF('計算'!M20&lt;'計算'!$I$50,"*2",""))</f>
      </c>
    </row>
    <row r="290" spans="2:10" ht="13.5">
      <c r="B290" s="205" t="s">
        <v>19</v>
      </c>
      <c r="C290" s="205"/>
      <c r="D290" s="205"/>
      <c r="E290" s="205"/>
      <c r="F290" s="205"/>
      <c r="G290" s="205"/>
      <c r="H290" s="205"/>
      <c r="I290" s="170"/>
      <c r="J290" s="170"/>
    </row>
    <row r="291" spans="2:10" ht="13.5" customHeight="1">
      <c r="B291" s="202" t="s">
        <v>34</v>
      </c>
      <c r="C291" s="202"/>
      <c r="D291" s="202"/>
      <c r="E291" s="202"/>
      <c r="F291" s="202"/>
      <c r="G291" s="202"/>
      <c r="H291" s="202"/>
      <c r="I291" s="171"/>
      <c r="J291" s="171"/>
    </row>
    <row r="292" spans="2:10" ht="13.5">
      <c r="B292" s="202" t="s">
        <v>20</v>
      </c>
      <c r="C292" s="202"/>
      <c r="D292" s="202"/>
      <c r="E292" s="202"/>
      <c r="F292" s="202"/>
      <c r="G292" s="202"/>
      <c r="H292" s="202"/>
      <c r="I292" s="171"/>
      <c r="J292" s="171"/>
    </row>
    <row r="293" spans="2:8" ht="13.5">
      <c r="B293" s="202"/>
      <c r="C293" s="202"/>
      <c r="D293" s="202"/>
      <c r="E293" s="202"/>
      <c r="F293" s="202"/>
      <c r="G293" s="202"/>
      <c r="H293" s="202"/>
    </row>
    <row r="294" spans="1:13" ht="13.5">
      <c r="A294" s="172"/>
      <c r="B294" s="172"/>
      <c r="C294" s="172"/>
      <c r="D294" s="172"/>
      <c r="E294" s="172"/>
      <c r="F294" s="172"/>
      <c r="G294" s="172"/>
      <c r="H294" s="173"/>
      <c r="I294" s="172"/>
      <c r="J294" s="172"/>
      <c r="K294" s="172"/>
      <c r="L294" s="172"/>
      <c r="M294" s="172"/>
    </row>
    <row r="296" spans="1:8" ht="13.5">
      <c r="A296" s="141">
        <v>20</v>
      </c>
      <c r="C296" s="152" t="s">
        <v>14</v>
      </c>
      <c r="D296" s="153">
        <f>IF('計算'!A21="","",'計算'!A21)</f>
      </c>
      <c r="E296" s="154" t="s">
        <v>0</v>
      </c>
      <c r="F296" s="153">
        <f>IF('計算'!B21="","",'計算'!B21)</f>
      </c>
      <c r="G296" s="154" t="s">
        <v>1</v>
      </c>
      <c r="H296" s="153">
        <f>IF('計算'!C21="","",'計算'!C21)</f>
      </c>
    </row>
    <row r="297" spans="3:8" ht="13.5">
      <c r="C297" s="152" t="s">
        <v>15</v>
      </c>
      <c r="D297" s="201">
        <f>IF('計算'!D21="","",'計算'!D21)</f>
      </c>
      <c r="E297" s="201"/>
      <c r="F297" s="201"/>
      <c r="G297" s="154" t="s">
        <v>2</v>
      </c>
      <c r="H297" s="153">
        <f>IF('計算'!E21="","",'計算'!E21)</f>
      </c>
    </row>
    <row r="298" ht="13.5">
      <c r="C298" s="169"/>
    </row>
    <row r="299" spans="2:4" ht="13.5">
      <c r="B299" s="200" t="s">
        <v>16</v>
      </c>
      <c r="C299" s="200"/>
      <c r="D299" s="200"/>
    </row>
    <row r="300" ht="10.5" customHeight="1"/>
    <row r="301" spans="2:7" ht="14.25" thickBot="1">
      <c r="B301" s="203" t="s">
        <v>17</v>
      </c>
      <c r="C301" s="204"/>
      <c r="D301" s="204"/>
      <c r="E301" s="159" t="s">
        <v>30</v>
      </c>
      <c r="F301" s="160" t="s">
        <v>29</v>
      </c>
      <c r="G301" s="159" t="s">
        <v>18</v>
      </c>
    </row>
    <row r="302" spans="2:7" ht="14.25" thickTop="1">
      <c r="B302" s="197" t="s">
        <v>76</v>
      </c>
      <c r="C302" s="198"/>
      <c r="D302" s="199"/>
      <c r="E302" s="161">
        <f>IF('計算'!J21="","",'計算'!J21)</f>
      </c>
      <c r="F302" s="161">
        <f>IF('計算'!N21="","",'計算'!N21)</f>
      </c>
      <c r="G302" s="162">
        <f>IF('計算'!$I$47=0,"",IF('計算'!I21&lt;'計算'!$I$50,"*1",""))&amp;IF('計算'!$M$47=0,"",IF('計算'!M21&lt;'計算'!$I$50,"*2",""))</f>
      </c>
    </row>
    <row r="304" spans="2:10" ht="13.5">
      <c r="B304" s="205" t="s">
        <v>19</v>
      </c>
      <c r="C304" s="205"/>
      <c r="D304" s="205"/>
      <c r="E304" s="205"/>
      <c r="F304" s="205"/>
      <c r="G304" s="205"/>
      <c r="H304" s="205"/>
      <c r="I304" s="170"/>
      <c r="J304" s="170"/>
    </row>
    <row r="305" spans="2:10" ht="13.5" customHeight="1">
      <c r="B305" s="202" t="s">
        <v>34</v>
      </c>
      <c r="C305" s="202"/>
      <c r="D305" s="202"/>
      <c r="E305" s="202"/>
      <c r="F305" s="202"/>
      <c r="G305" s="202"/>
      <c r="H305" s="202"/>
      <c r="I305" s="171"/>
      <c r="J305" s="171"/>
    </row>
    <row r="306" spans="2:10" ht="13.5">
      <c r="B306" s="202" t="s">
        <v>20</v>
      </c>
      <c r="C306" s="202"/>
      <c r="D306" s="202"/>
      <c r="E306" s="202"/>
      <c r="F306" s="202"/>
      <c r="G306" s="202"/>
      <c r="H306" s="202"/>
      <c r="I306" s="171"/>
      <c r="J306" s="171"/>
    </row>
    <row r="307" spans="2:8" ht="13.5">
      <c r="B307" s="202"/>
      <c r="C307" s="202"/>
      <c r="D307" s="202"/>
      <c r="E307" s="202"/>
      <c r="F307" s="202"/>
      <c r="G307" s="202"/>
      <c r="H307" s="202"/>
    </row>
    <row r="308" spans="1:13" ht="13.5">
      <c r="A308" s="172"/>
      <c r="B308" s="172"/>
      <c r="C308" s="172"/>
      <c r="D308" s="172"/>
      <c r="E308" s="172"/>
      <c r="F308" s="172"/>
      <c r="G308" s="172"/>
      <c r="H308" s="173"/>
      <c r="I308" s="172"/>
      <c r="J308" s="172"/>
      <c r="K308" s="172"/>
      <c r="L308" s="172"/>
      <c r="M308" s="172"/>
    </row>
    <row r="310" spans="1:8" ht="13.5">
      <c r="A310" s="141">
        <v>21</v>
      </c>
      <c r="C310" s="152" t="s">
        <v>14</v>
      </c>
      <c r="D310" s="153">
        <f>IF('計算'!A22="","",'計算'!A22)</f>
      </c>
      <c r="E310" s="154" t="s">
        <v>0</v>
      </c>
      <c r="F310" s="153">
        <f>IF('計算'!B22="","",'計算'!B22)</f>
      </c>
      <c r="G310" s="154" t="s">
        <v>1</v>
      </c>
      <c r="H310" s="153">
        <f>IF('計算'!C22="","",'計算'!C22)</f>
      </c>
    </row>
    <row r="311" spans="3:8" ht="13.5">
      <c r="C311" s="152" t="s">
        <v>15</v>
      </c>
      <c r="D311" s="201">
        <f>IF('計算'!D22="","",'計算'!D22)</f>
      </c>
      <c r="E311" s="201"/>
      <c r="F311" s="201"/>
      <c r="G311" s="154" t="s">
        <v>2</v>
      </c>
      <c r="H311" s="153">
        <f>IF('計算'!E22="","",'計算'!E22)</f>
      </c>
    </row>
    <row r="312" ht="13.5">
      <c r="C312" s="169"/>
    </row>
    <row r="313" spans="2:4" ht="13.5">
      <c r="B313" s="200" t="s">
        <v>16</v>
      </c>
      <c r="C313" s="200"/>
      <c r="D313" s="200"/>
    </row>
    <row r="314" ht="10.5" customHeight="1"/>
    <row r="315" spans="2:7" ht="14.25" thickBot="1">
      <c r="B315" s="203" t="s">
        <v>17</v>
      </c>
      <c r="C315" s="204"/>
      <c r="D315" s="204"/>
      <c r="E315" s="159" t="s">
        <v>30</v>
      </c>
      <c r="F315" s="160" t="s">
        <v>29</v>
      </c>
      <c r="G315" s="159" t="s">
        <v>18</v>
      </c>
    </row>
    <row r="316" spans="2:7" ht="14.25" thickTop="1">
      <c r="B316" s="197" t="s">
        <v>76</v>
      </c>
      <c r="C316" s="198"/>
      <c r="D316" s="199"/>
      <c r="E316" s="161">
        <f>IF('計算'!J22="","",'計算'!J22)</f>
      </c>
      <c r="F316" s="161">
        <f>IF('計算'!N22="","",'計算'!N22)</f>
      </c>
      <c r="G316" s="162">
        <f>IF('計算'!$I$47=0,"",IF('計算'!I22&lt;'計算'!$I$50,"*1",""))&amp;IF('計算'!$M$47=0,"",IF('計算'!M22&lt;'計算'!$I$50,"*2",""))</f>
      </c>
    </row>
    <row r="318" spans="2:10" ht="13.5">
      <c r="B318" s="205" t="s">
        <v>19</v>
      </c>
      <c r="C318" s="205"/>
      <c r="D318" s="205"/>
      <c r="E318" s="205"/>
      <c r="F318" s="205"/>
      <c r="G318" s="205"/>
      <c r="H318" s="205"/>
      <c r="I318" s="170"/>
      <c r="J318" s="170"/>
    </row>
    <row r="319" spans="2:10" ht="13.5" customHeight="1">
      <c r="B319" s="202" t="s">
        <v>34</v>
      </c>
      <c r="C319" s="202"/>
      <c r="D319" s="202"/>
      <c r="E319" s="202"/>
      <c r="F319" s="202"/>
      <c r="G319" s="202"/>
      <c r="H319" s="202"/>
      <c r="I319" s="171"/>
      <c r="J319" s="171"/>
    </row>
    <row r="320" spans="2:10" ht="13.5">
      <c r="B320" s="202" t="s">
        <v>20</v>
      </c>
      <c r="C320" s="202"/>
      <c r="D320" s="202"/>
      <c r="E320" s="202"/>
      <c r="F320" s="202"/>
      <c r="G320" s="202"/>
      <c r="H320" s="202"/>
      <c r="I320" s="171"/>
      <c r="J320" s="171"/>
    </row>
    <row r="321" spans="2:8" ht="13.5">
      <c r="B321" s="202"/>
      <c r="C321" s="202"/>
      <c r="D321" s="202"/>
      <c r="E321" s="202"/>
      <c r="F321" s="202"/>
      <c r="G321" s="202"/>
      <c r="H321" s="202"/>
    </row>
    <row r="322" spans="1:13" ht="13.5">
      <c r="A322" s="172"/>
      <c r="B322" s="172"/>
      <c r="C322" s="172"/>
      <c r="D322" s="172"/>
      <c r="E322" s="172"/>
      <c r="F322" s="172"/>
      <c r="G322" s="172"/>
      <c r="H322" s="173"/>
      <c r="I322" s="172"/>
      <c r="J322" s="172"/>
      <c r="K322" s="172"/>
      <c r="L322" s="172"/>
      <c r="M322" s="172"/>
    </row>
    <row r="324" spans="1:8" ht="13.5">
      <c r="A324" s="141">
        <v>22</v>
      </c>
      <c r="C324" s="152" t="s">
        <v>14</v>
      </c>
      <c r="D324" s="153">
        <f>IF('計算'!A23="","",'計算'!A23)</f>
      </c>
      <c r="E324" s="154" t="s">
        <v>0</v>
      </c>
      <c r="F324" s="153">
        <f>IF('計算'!B23="","",'計算'!B23)</f>
      </c>
      <c r="G324" s="154" t="s">
        <v>1</v>
      </c>
      <c r="H324" s="153">
        <f>IF('計算'!C23="","",'計算'!C23)</f>
      </c>
    </row>
    <row r="325" spans="3:8" ht="13.5">
      <c r="C325" s="152" t="s">
        <v>15</v>
      </c>
      <c r="D325" s="201">
        <f>IF('計算'!D23="","",'計算'!D23)</f>
      </c>
      <c r="E325" s="201"/>
      <c r="F325" s="201"/>
      <c r="G325" s="154" t="s">
        <v>2</v>
      </c>
      <c r="H325" s="153">
        <f>IF('計算'!E23="","",'計算'!E23)</f>
      </c>
    </row>
    <row r="326" ht="13.5">
      <c r="C326" s="169"/>
    </row>
    <row r="327" spans="2:4" ht="13.5">
      <c r="B327" s="200" t="s">
        <v>16</v>
      </c>
      <c r="C327" s="200"/>
      <c r="D327" s="200"/>
    </row>
    <row r="328" ht="10.5" customHeight="1"/>
    <row r="329" spans="2:7" ht="14.25" thickBot="1">
      <c r="B329" s="203" t="s">
        <v>17</v>
      </c>
      <c r="C329" s="204"/>
      <c r="D329" s="204"/>
      <c r="E329" s="159" t="s">
        <v>30</v>
      </c>
      <c r="F329" s="160" t="s">
        <v>29</v>
      </c>
      <c r="G329" s="159" t="s">
        <v>18</v>
      </c>
    </row>
    <row r="330" spans="2:7" ht="14.25" thickTop="1">
      <c r="B330" s="197" t="s">
        <v>76</v>
      </c>
      <c r="C330" s="198"/>
      <c r="D330" s="199"/>
      <c r="E330" s="161">
        <f>IF('計算'!J23="","",'計算'!J23)</f>
      </c>
      <c r="F330" s="161">
        <f>IF('計算'!N23="","",'計算'!N23)</f>
      </c>
      <c r="G330" s="162">
        <f>IF('計算'!$I$47=0,"",IF('計算'!I23&lt;'計算'!$I$50,"*1",""))&amp;IF('計算'!$M$47=0,"",IF('計算'!M23&lt;'計算'!$I$50,"*2",""))</f>
      </c>
    </row>
    <row r="332" spans="2:10" ht="13.5">
      <c r="B332" s="205" t="s">
        <v>19</v>
      </c>
      <c r="C332" s="205"/>
      <c r="D332" s="205"/>
      <c r="E332" s="205"/>
      <c r="F332" s="205"/>
      <c r="G332" s="205"/>
      <c r="H332" s="205"/>
      <c r="I332" s="170"/>
      <c r="J332" s="170"/>
    </row>
    <row r="333" spans="2:10" ht="13.5" customHeight="1">
      <c r="B333" s="202" t="s">
        <v>34</v>
      </c>
      <c r="C333" s="202"/>
      <c r="D333" s="202"/>
      <c r="E333" s="202"/>
      <c r="F333" s="202"/>
      <c r="G333" s="202"/>
      <c r="H333" s="202"/>
      <c r="I333" s="171"/>
      <c r="J333" s="171"/>
    </row>
    <row r="334" spans="2:10" ht="13.5">
      <c r="B334" s="202" t="s">
        <v>20</v>
      </c>
      <c r="C334" s="202"/>
      <c r="D334" s="202"/>
      <c r="E334" s="202"/>
      <c r="F334" s="202"/>
      <c r="G334" s="202"/>
      <c r="H334" s="202"/>
      <c r="I334" s="171"/>
      <c r="J334" s="171"/>
    </row>
    <row r="335" spans="2:8" ht="13.5">
      <c r="B335" s="202"/>
      <c r="C335" s="202"/>
      <c r="D335" s="202"/>
      <c r="E335" s="202"/>
      <c r="F335" s="202"/>
      <c r="G335" s="202"/>
      <c r="H335" s="202"/>
    </row>
    <row r="336" spans="1:13" ht="13.5">
      <c r="A336" s="172"/>
      <c r="B336" s="172"/>
      <c r="C336" s="172"/>
      <c r="D336" s="172"/>
      <c r="E336" s="172"/>
      <c r="F336" s="172"/>
      <c r="G336" s="172"/>
      <c r="H336" s="173"/>
      <c r="I336" s="172"/>
      <c r="J336" s="172"/>
      <c r="K336" s="172"/>
      <c r="L336" s="172"/>
      <c r="M336" s="172"/>
    </row>
    <row r="338" spans="1:8" ht="13.5">
      <c r="A338" s="141">
        <v>23</v>
      </c>
      <c r="C338" s="152" t="s">
        <v>14</v>
      </c>
      <c r="D338" s="174">
        <f>IF('計算'!A24="","",'計算'!A24)</f>
      </c>
      <c r="E338" s="154" t="s">
        <v>0</v>
      </c>
      <c r="F338" s="174">
        <f>IF('計算'!B24="","",'計算'!B24)</f>
      </c>
      <c r="G338" s="154" t="s">
        <v>1</v>
      </c>
      <c r="H338" s="153">
        <f>IF('計算'!C24="","",'計算'!C24)</f>
      </c>
    </row>
    <row r="339" spans="3:8" ht="13.5">
      <c r="C339" s="152" t="s">
        <v>15</v>
      </c>
      <c r="D339" s="201">
        <f>IF('計算'!D24="","",'計算'!D24)</f>
      </c>
      <c r="E339" s="201"/>
      <c r="F339" s="201"/>
      <c r="G339" s="154" t="s">
        <v>2</v>
      </c>
      <c r="H339" s="153">
        <f>IF('計算'!E24="","",'計算'!E24)</f>
      </c>
    </row>
    <row r="340" ht="13.5">
      <c r="C340" s="169"/>
    </row>
    <row r="341" spans="2:4" ht="13.5">
      <c r="B341" s="200" t="s">
        <v>16</v>
      </c>
      <c r="C341" s="200"/>
      <c r="D341" s="200"/>
    </row>
    <row r="342" ht="10.5" customHeight="1"/>
    <row r="343" spans="2:7" ht="14.25" thickBot="1">
      <c r="B343" s="203" t="s">
        <v>17</v>
      </c>
      <c r="C343" s="204"/>
      <c r="D343" s="204"/>
      <c r="E343" s="159" t="s">
        <v>30</v>
      </c>
      <c r="F343" s="160" t="s">
        <v>29</v>
      </c>
      <c r="G343" s="159" t="s">
        <v>18</v>
      </c>
    </row>
    <row r="344" spans="2:7" ht="14.25" thickTop="1">
      <c r="B344" s="197" t="s">
        <v>76</v>
      </c>
      <c r="C344" s="198"/>
      <c r="D344" s="199"/>
      <c r="E344" s="161">
        <f>IF('計算'!J24="","",'計算'!J24)</f>
      </c>
      <c r="F344" s="161">
        <f>IF('計算'!N24="","",'計算'!N24)</f>
      </c>
      <c r="G344" s="162">
        <f>IF('計算'!$I$47=0,"",IF('計算'!I24&lt;'計算'!$I$50,"*1",""))&amp;IF('計算'!$M$47=0,"",IF('計算'!M24&lt;'計算'!$I$50,"*2",""))</f>
      </c>
    </row>
    <row r="346" spans="2:10" ht="13.5">
      <c r="B346" s="205" t="s">
        <v>19</v>
      </c>
      <c r="C346" s="205"/>
      <c r="D346" s="205"/>
      <c r="E346" s="205"/>
      <c r="F346" s="205"/>
      <c r="G346" s="205"/>
      <c r="H346" s="205"/>
      <c r="I346" s="170"/>
      <c r="J346" s="170"/>
    </row>
    <row r="347" spans="2:10" ht="13.5" customHeight="1">
      <c r="B347" s="202" t="s">
        <v>34</v>
      </c>
      <c r="C347" s="202"/>
      <c r="D347" s="202"/>
      <c r="E347" s="202"/>
      <c r="F347" s="202"/>
      <c r="G347" s="202"/>
      <c r="H347" s="202"/>
      <c r="I347" s="171"/>
      <c r="J347" s="171"/>
    </row>
    <row r="348" spans="2:10" ht="13.5">
      <c r="B348" s="202" t="s">
        <v>20</v>
      </c>
      <c r="C348" s="202"/>
      <c r="D348" s="202"/>
      <c r="E348" s="202"/>
      <c r="F348" s="202"/>
      <c r="G348" s="202"/>
      <c r="H348" s="202"/>
      <c r="I348" s="171"/>
      <c r="J348" s="171"/>
    </row>
    <row r="349" spans="2:8" ht="13.5">
      <c r="B349" s="202"/>
      <c r="C349" s="202"/>
      <c r="D349" s="202"/>
      <c r="E349" s="202"/>
      <c r="F349" s="202"/>
      <c r="G349" s="202"/>
      <c r="H349" s="202"/>
    </row>
    <row r="350" spans="1:13" ht="13.5">
      <c r="A350" s="172"/>
      <c r="B350" s="172"/>
      <c r="C350" s="172"/>
      <c r="D350" s="172"/>
      <c r="E350" s="172"/>
      <c r="F350" s="172"/>
      <c r="G350" s="172"/>
      <c r="H350" s="173"/>
      <c r="I350" s="172"/>
      <c r="J350" s="172"/>
      <c r="K350" s="172"/>
      <c r="L350" s="172"/>
      <c r="M350" s="172"/>
    </row>
    <row r="352" spans="1:8" ht="13.5">
      <c r="A352" s="141">
        <v>24</v>
      </c>
      <c r="C352" s="152" t="s">
        <v>14</v>
      </c>
      <c r="D352" s="174">
        <f>IF('計算'!A25="","",'計算'!A25)</f>
      </c>
      <c r="E352" s="154" t="s">
        <v>0</v>
      </c>
      <c r="F352" s="174">
        <f>IF('計算'!B25="","",'計算'!B25)</f>
      </c>
      <c r="G352" s="154" t="s">
        <v>1</v>
      </c>
      <c r="H352" s="153">
        <f>IF('計算'!C25="","",'計算'!C25)</f>
      </c>
    </row>
    <row r="353" spans="3:8" ht="13.5">
      <c r="C353" s="152" t="s">
        <v>15</v>
      </c>
      <c r="D353" s="201">
        <f>IF('計算'!D25="","",'計算'!D25)</f>
      </c>
      <c r="E353" s="201"/>
      <c r="F353" s="201"/>
      <c r="G353" s="154" t="s">
        <v>2</v>
      </c>
      <c r="H353" s="153">
        <f>IF('計算'!E25="","",'計算'!E25)</f>
      </c>
    </row>
    <row r="354" ht="13.5">
      <c r="C354" s="169"/>
    </row>
    <row r="355" spans="2:4" ht="13.5">
      <c r="B355" s="200" t="s">
        <v>16</v>
      </c>
      <c r="C355" s="200"/>
      <c r="D355" s="200"/>
    </row>
    <row r="356" ht="10.5" customHeight="1"/>
    <row r="357" spans="2:7" ht="14.25" thickBot="1">
      <c r="B357" s="203" t="s">
        <v>17</v>
      </c>
      <c r="C357" s="204"/>
      <c r="D357" s="204"/>
      <c r="E357" s="159" t="s">
        <v>30</v>
      </c>
      <c r="F357" s="160" t="s">
        <v>29</v>
      </c>
      <c r="G357" s="159" t="s">
        <v>18</v>
      </c>
    </row>
    <row r="358" spans="2:7" ht="14.25" thickTop="1">
      <c r="B358" s="197" t="s">
        <v>76</v>
      </c>
      <c r="C358" s="198"/>
      <c r="D358" s="199"/>
      <c r="E358" s="161">
        <f>IF('計算'!J25="","",'計算'!J25)</f>
      </c>
      <c r="F358" s="161">
        <f>IF('計算'!N25="","",'計算'!N25)</f>
      </c>
      <c r="G358" s="162">
        <f>IF('計算'!$I$47=0,"",IF('計算'!I25&lt;'計算'!$I$50,"*1",""))&amp;IF('計算'!$M$47=0,"",IF('計算'!M25&lt;'計算'!$I$50,"*2",""))</f>
      </c>
    </row>
    <row r="360" spans="2:10" ht="13.5">
      <c r="B360" s="205" t="s">
        <v>19</v>
      </c>
      <c r="C360" s="205"/>
      <c r="D360" s="205"/>
      <c r="E360" s="205"/>
      <c r="F360" s="205"/>
      <c r="G360" s="205"/>
      <c r="H360" s="205"/>
      <c r="I360" s="170"/>
      <c r="J360" s="170"/>
    </row>
    <row r="361" spans="2:10" ht="13.5" customHeight="1">
      <c r="B361" s="202" t="s">
        <v>34</v>
      </c>
      <c r="C361" s="202"/>
      <c r="D361" s="202"/>
      <c r="E361" s="202"/>
      <c r="F361" s="202"/>
      <c r="G361" s="202"/>
      <c r="H361" s="202"/>
      <c r="I361" s="171"/>
      <c r="J361" s="171"/>
    </row>
    <row r="362" spans="2:10" ht="13.5">
      <c r="B362" s="202" t="s">
        <v>20</v>
      </c>
      <c r="C362" s="202"/>
      <c r="D362" s="202"/>
      <c r="E362" s="202"/>
      <c r="F362" s="202"/>
      <c r="G362" s="202"/>
      <c r="H362" s="202"/>
      <c r="I362" s="171"/>
      <c r="J362" s="171"/>
    </row>
    <row r="363" spans="2:8" ht="13.5">
      <c r="B363" s="202"/>
      <c r="C363" s="202"/>
      <c r="D363" s="202"/>
      <c r="E363" s="202"/>
      <c r="F363" s="202"/>
      <c r="G363" s="202"/>
      <c r="H363" s="202"/>
    </row>
    <row r="364" spans="1:13" ht="13.5">
      <c r="A364" s="172"/>
      <c r="B364" s="172"/>
      <c r="C364" s="172"/>
      <c r="D364" s="172"/>
      <c r="E364" s="172"/>
      <c r="F364" s="172"/>
      <c r="G364" s="172"/>
      <c r="H364" s="173"/>
      <c r="I364" s="172"/>
      <c r="J364" s="172"/>
      <c r="K364" s="172"/>
      <c r="L364" s="172"/>
      <c r="M364" s="172"/>
    </row>
    <row r="366" spans="1:8" ht="13.5">
      <c r="A366" s="141">
        <v>25</v>
      </c>
      <c r="C366" s="152" t="s">
        <v>14</v>
      </c>
      <c r="D366" s="174">
        <f>IF('計算'!A26="","",'計算'!A26)</f>
      </c>
      <c r="E366" s="154" t="s">
        <v>0</v>
      </c>
      <c r="F366" s="174">
        <f>IF('計算'!B26="","",'計算'!B26)</f>
      </c>
      <c r="G366" s="154" t="s">
        <v>1</v>
      </c>
      <c r="H366" s="153">
        <f>IF('計算'!C26="","",'計算'!C26)</f>
      </c>
    </row>
    <row r="367" spans="3:8" ht="13.5">
      <c r="C367" s="152" t="s">
        <v>15</v>
      </c>
      <c r="D367" s="201">
        <f>IF('計算'!D26="","",'計算'!D26)</f>
      </c>
      <c r="E367" s="201"/>
      <c r="F367" s="201"/>
      <c r="G367" s="154" t="s">
        <v>2</v>
      </c>
      <c r="H367" s="153">
        <f>IF('計算'!E26="","",'計算'!E26)</f>
      </c>
    </row>
    <row r="368" ht="13.5">
      <c r="C368" s="169"/>
    </row>
    <row r="369" spans="2:4" ht="13.5">
      <c r="B369" s="200" t="s">
        <v>16</v>
      </c>
      <c r="C369" s="200"/>
      <c r="D369" s="200"/>
    </row>
    <row r="370" ht="10.5" customHeight="1"/>
    <row r="371" spans="2:7" ht="14.25" thickBot="1">
      <c r="B371" s="203" t="s">
        <v>17</v>
      </c>
      <c r="C371" s="204"/>
      <c r="D371" s="204"/>
      <c r="E371" s="159" t="s">
        <v>30</v>
      </c>
      <c r="F371" s="160" t="s">
        <v>29</v>
      </c>
      <c r="G371" s="159" t="s">
        <v>18</v>
      </c>
    </row>
    <row r="372" spans="2:7" ht="14.25" thickTop="1">
      <c r="B372" s="197" t="s">
        <v>76</v>
      </c>
      <c r="C372" s="198"/>
      <c r="D372" s="199"/>
      <c r="E372" s="161">
        <f>IF('計算'!J26="","",'計算'!J26)</f>
      </c>
      <c r="F372" s="161">
        <f>IF('計算'!N26="","",'計算'!N26)</f>
      </c>
      <c r="G372" s="162">
        <f>IF('計算'!$I$47=0,"",IF('計算'!I26&lt;'計算'!$I$50,"*1",""))&amp;IF('計算'!$M$47=0,"",IF('計算'!M26&lt;'計算'!$I$50,"*2",""))</f>
      </c>
    </row>
    <row r="374" spans="2:10" ht="13.5">
      <c r="B374" s="205" t="s">
        <v>19</v>
      </c>
      <c r="C374" s="205"/>
      <c r="D374" s="205"/>
      <c r="E374" s="205"/>
      <c r="F374" s="205"/>
      <c r="G374" s="205"/>
      <c r="H374" s="205"/>
      <c r="I374" s="170"/>
      <c r="J374" s="170"/>
    </row>
    <row r="375" spans="2:10" ht="13.5" customHeight="1">
      <c r="B375" s="202" t="s">
        <v>34</v>
      </c>
      <c r="C375" s="202"/>
      <c r="D375" s="202"/>
      <c r="E375" s="202"/>
      <c r="F375" s="202"/>
      <c r="G375" s="202"/>
      <c r="H375" s="202"/>
      <c r="I375" s="171"/>
      <c r="J375" s="171"/>
    </row>
    <row r="376" spans="2:10" ht="13.5">
      <c r="B376" s="202" t="s">
        <v>20</v>
      </c>
      <c r="C376" s="202"/>
      <c r="D376" s="202"/>
      <c r="E376" s="202"/>
      <c r="F376" s="202"/>
      <c r="G376" s="202"/>
      <c r="H376" s="202"/>
      <c r="I376" s="171"/>
      <c r="J376" s="171"/>
    </row>
    <row r="377" spans="2:8" ht="13.5">
      <c r="B377" s="202"/>
      <c r="C377" s="202"/>
      <c r="D377" s="202"/>
      <c r="E377" s="202"/>
      <c r="F377" s="202"/>
      <c r="G377" s="202"/>
      <c r="H377" s="202"/>
    </row>
    <row r="378" spans="1:13" ht="13.5">
      <c r="A378" s="172"/>
      <c r="B378" s="172"/>
      <c r="C378" s="172"/>
      <c r="D378" s="172"/>
      <c r="E378" s="172"/>
      <c r="F378" s="172"/>
      <c r="G378" s="172"/>
      <c r="H378" s="173"/>
      <c r="I378" s="172"/>
      <c r="J378" s="172"/>
      <c r="K378" s="172"/>
      <c r="L378" s="172"/>
      <c r="M378" s="172"/>
    </row>
    <row r="380" spans="1:8" ht="13.5">
      <c r="A380" s="141">
        <v>26</v>
      </c>
      <c r="C380" s="152" t="s">
        <v>14</v>
      </c>
      <c r="D380" s="174">
        <f>IF('計算'!A27="","",'計算'!A27)</f>
      </c>
      <c r="E380" s="154" t="s">
        <v>0</v>
      </c>
      <c r="F380" s="174">
        <f>IF('計算'!B27="","",'計算'!B27)</f>
      </c>
      <c r="G380" s="154" t="s">
        <v>1</v>
      </c>
      <c r="H380" s="153">
        <f>IF('計算'!C27="","",'計算'!C27)</f>
      </c>
    </row>
    <row r="381" spans="3:8" ht="13.5">
      <c r="C381" s="152" t="s">
        <v>15</v>
      </c>
      <c r="D381" s="201">
        <f>IF('計算'!D27="","",'計算'!D27)</f>
      </c>
      <c r="E381" s="201"/>
      <c r="F381" s="201"/>
      <c r="G381" s="154" t="s">
        <v>2</v>
      </c>
      <c r="H381" s="153">
        <f>IF('計算'!E27="","",'計算'!E27)</f>
      </c>
    </row>
    <row r="382" ht="13.5">
      <c r="C382" s="169"/>
    </row>
    <row r="383" spans="2:4" ht="13.5">
      <c r="B383" s="200" t="s">
        <v>16</v>
      </c>
      <c r="C383" s="200"/>
      <c r="D383" s="200"/>
    </row>
    <row r="384" ht="10.5" customHeight="1"/>
    <row r="385" spans="2:7" ht="14.25" thickBot="1">
      <c r="B385" s="203" t="s">
        <v>17</v>
      </c>
      <c r="C385" s="204"/>
      <c r="D385" s="204"/>
      <c r="E385" s="159" t="s">
        <v>30</v>
      </c>
      <c r="F385" s="160" t="s">
        <v>29</v>
      </c>
      <c r="G385" s="159" t="s">
        <v>18</v>
      </c>
    </row>
    <row r="386" spans="2:7" ht="14.25" thickTop="1">
      <c r="B386" s="197" t="s">
        <v>76</v>
      </c>
      <c r="C386" s="198"/>
      <c r="D386" s="199"/>
      <c r="E386" s="161">
        <f>IF('計算'!J27="","",'計算'!J27)</f>
      </c>
      <c r="F386" s="161">
        <f>IF('計算'!N27="","",'計算'!N27)</f>
      </c>
      <c r="G386" s="162">
        <f>IF('計算'!$I$47=0,"",IF('計算'!I27&lt;'計算'!$I$50,"*1",""))&amp;IF('計算'!$M$47=0,"",IF('計算'!M27&lt;'計算'!$I$50,"*2",""))</f>
      </c>
    </row>
    <row r="388" spans="2:10" ht="13.5">
      <c r="B388" s="205" t="s">
        <v>19</v>
      </c>
      <c r="C388" s="205"/>
      <c r="D388" s="205"/>
      <c r="E388" s="205"/>
      <c r="F388" s="205"/>
      <c r="G388" s="205"/>
      <c r="H388" s="205"/>
      <c r="I388" s="170"/>
      <c r="J388" s="170"/>
    </row>
    <row r="389" spans="2:10" ht="13.5" customHeight="1">
      <c r="B389" s="202" t="s">
        <v>34</v>
      </c>
      <c r="C389" s="202"/>
      <c r="D389" s="202"/>
      <c r="E389" s="202"/>
      <c r="F389" s="202"/>
      <c r="G389" s="202"/>
      <c r="H389" s="202"/>
      <c r="I389" s="171"/>
      <c r="J389" s="171"/>
    </row>
    <row r="390" spans="2:10" ht="13.5">
      <c r="B390" s="202" t="s">
        <v>20</v>
      </c>
      <c r="C390" s="202"/>
      <c r="D390" s="202"/>
      <c r="E390" s="202"/>
      <c r="F390" s="202"/>
      <c r="G390" s="202"/>
      <c r="H390" s="202"/>
      <c r="I390" s="171"/>
      <c r="J390" s="171"/>
    </row>
    <row r="391" spans="2:8" ht="13.5">
      <c r="B391" s="202"/>
      <c r="C391" s="202"/>
      <c r="D391" s="202"/>
      <c r="E391" s="202"/>
      <c r="F391" s="202"/>
      <c r="G391" s="202"/>
      <c r="H391" s="202"/>
    </row>
    <row r="392" spans="1:13" ht="13.5">
      <c r="A392" s="172"/>
      <c r="B392" s="172"/>
      <c r="C392" s="172"/>
      <c r="D392" s="172"/>
      <c r="E392" s="172"/>
      <c r="F392" s="172"/>
      <c r="G392" s="172"/>
      <c r="H392" s="173"/>
      <c r="I392" s="172"/>
      <c r="J392" s="172"/>
      <c r="K392" s="172"/>
      <c r="L392" s="172"/>
      <c r="M392" s="172"/>
    </row>
    <row r="394" spans="1:8" ht="13.5">
      <c r="A394" s="141">
        <v>27</v>
      </c>
      <c r="C394" s="152" t="s">
        <v>14</v>
      </c>
      <c r="D394" s="174">
        <f>IF('計算'!A28="","",'計算'!A28)</f>
      </c>
      <c r="E394" s="154" t="s">
        <v>0</v>
      </c>
      <c r="F394" s="174">
        <f>IF('計算'!B28="","",'計算'!B28)</f>
      </c>
      <c r="G394" s="154" t="s">
        <v>1</v>
      </c>
      <c r="H394" s="153">
        <f>IF('計算'!C28="","",'計算'!C28)</f>
      </c>
    </row>
    <row r="395" spans="3:8" ht="13.5">
      <c r="C395" s="152" t="s">
        <v>15</v>
      </c>
      <c r="D395" s="201">
        <f>IF('計算'!D28="","",'計算'!D28)</f>
      </c>
      <c r="E395" s="201"/>
      <c r="F395" s="201"/>
      <c r="G395" s="154" t="s">
        <v>2</v>
      </c>
      <c r="H395" s="153">
        <f>IF('計算'!E28="","",'計算'!E28)</f>
      </c>
    </row>
    <row r="396" ht="13.5">
      <c r="C396" s="169"/>
    </row>
    <row r="397" spans="2:4" ht="13.5">
      <c r="B397" s="200" t="s">
        <v>16</v>
      </c>
      <c r="C397" s="200"/>
      <c r="D397" s="200"/>
    </row>
    <row r="398" ht="10.5" customHeight="1"/>
    <row r="399" spans="2:7" ht="14.25" thickBot="1">
      <c r="B399" s="203" t="s">
        <v>17</v>
      </c>
      <c r="C399" s="204"/>
      <c r="D399" s="204"/>
      <c r="E399" s="159" t="s">
        <v>30</v>
      </c>
      <c r="F399" s="160" t="s">
        <v>29</v>
      </c>
      <c r="G399" s="159" t="s">
        <v>18</v>
      </c>
    </row>
    <row r="400" spans="2:7" ht="14.25" thickTop="1">
      <c r="B400" s="197" t="s">
        <v>76</v>
      </c>
      <c r="C400" s="198"/>
      <c r="D400" s="199"/>
      <c r="E400" s="161">
        <f>IF('計算'!J28="","",'計算'!J28)</f>
      </c>
      <c r="F400" s="161">
        <f>IF('計算'!N28="","",'計算'!N28)</f>
      </c>
      <c r="G400" s="162">
        <f>IF('計算'!$I$47=0,"",IF('計算'!I28&lt;'計算'!$I$50,"*1",""))&amp;IF('計算'!$M$47=0,"",IF('計算'!M28&lt;'計算'!$I$50,"*2",""))</f>
      </c>
    </row>
    <row r="402" spans="2:10" ht="13.5">
      <c r="B402" s="205" t="s">
        <v>19</v>
      </c>
      <c r="C402" s="205"/>
      <c r="D402" s="205"/>
      <c r="E402" s="205"/>
      <c r="F402" s="205"/>
      <c r="G402" s="205"/>
      <c r="H402" s="205"/>
      <c r="I402" s="170"/>
      <c r="J402" s="170"/>
    </row>
    <row r="403" spans="2:10" ht="13.5" customHeight="1">
      <c r="B403" s="202" t="s">
        <v>34</v>
      </c>
      <c r="C403" s="202"/>
      <c r="D403" s="202"/>
      <c r="E403" s="202"/>
      <c r="F403" s="202"/>
      <c r="G403" s="202"/>
      <c r="H403" s="202"/>
      <c r="I403" s="171"/>
      <c r="J403" s="171"/>
    </row>
    <row r="404" spans="2:10" ht="13.5">
      <c r="B404" s="202" t="s">
        <v>20</v>
      </c>
      <c r="C404" s="202"/>
      <c r="D404" s="202"/>
      <c r="E404" s="202"/>
      <c r="F404" s="202"/>
      <c r="G404" s="202"/>
      <c r="H404" s="202"/>
      <c r="I404" s="171"/>
      <c r="J404" s="171"/>
    </row>
    <row r="405" spans="2:8" ht="13.5">
      <c r="B405" s="202"/>
      <c r="C405" s="202"/>
      <c r="D405" s="202"/>
      <c r="E405" s="202"/>
      <c r="F405" s="202"/>
      <c r="G405" s="202"/>
      <c r="H405" s="202"/>
    </row>
    <row r="406" spans="1:13" ht="13.5">
      <c r="A406" s="172"/>
      <c r="B406" s="172"/>
      <c r="C406" s="172"/>
      <c r="D406" s="172"/>
      <c r="E406" s="172"/>
      <c r="F406" s="172"/>
      <c r="G406" s="172"/>
      <c r="H406" s="173"/>
      <c r="I406" s="172"/>
      <c r="J406" s="172"/>
      <c r="K406" s="172"/>
      <c r="L406" s="172"/>
      <c r="M406" s="172"/>
    </row>
    <row r="408" spans="1:8" ht="13.5">
      <c r="A408" s="141">
        <v>28</v>
      </c>
      <c r="C408" s="152" t="s">
        <v>14</v>
      </c>
      <c r="D408" s="174">
        <f>IF('計算'!A29="","",'計算'!A29)</f>
      </c>
      <c r="E408" s="154" t="s">
        <v>0</v>
      </c>
      <c r="F408" s="174">
        <f>IF('計算'!B29="","",'計算'!B29)</f>
      </c>
      <c r="G408" s="154" t="s">
        <v>1</v>
      </c>
      <c r="H408" s="153">
        <f>IF('計算'!C29="","",'計算'!C29)</f>
      </c>
    </row>
    <row r="409" spans="3:8" ht="13.5">
      <c r="C409" s="152" t="s">
        <v>15</v>
      </c>
      <c r="D409" s="201">
        <f>IF('計算'!D29="","",'計算'!D29)</f>
      </c>
      <c r="E409" s="201"/>
      <c r="F409" s="201"/>
      <c r="G409" s="154" t="s">
        <v>2</v>
      </c>
      <c r="H409" s="153">
        <f>IF('計算'!E29="","",'計算'!E29)</f>
      </c>
    </row>
    <row r="410" ht="13.5">
      <c r="C410" s="169"/>
    </row>
    <row r="411" spans="2:4" ht="13.5">
      <c r="B411" s="200" t="s">
        <v>16</v>
      </c>
      <c r="C411" s="200"/>
      <c r="D411" s="200"/>
    </row>
    <row r="412" ht="10.5" customHeight="1"/>
    <row r="413" spans="2:7" ht="14.25" thickBot="1">
      <c r="B413" s="203" t="s">
        <v>17</v>
      </c>
      <c r="C413" s="204"/>
      <c r="D413" s="204"/>
      <c r="E413" s="159" t="s">
        <v>30</v>
      </c>
      <c r="F413" s="160" t="s">
        <v>29</v>
      </c>
      <c r="G413" s="159" t="s">
        <v>18</v>
      </c>
    </row>
    <row r="414" spans="2:7" ht="14.25" thickTop="1">
      <c r="B414" s="197" t="s">
        <v>76</v>
      </c>
      <c r="C414" s="198"/>
      <c r="D414" s="199"/>
      <c r="E414" s="161">
        <f>IF('計算'!J29="","",'計算'!J29)</f>
      </c>
      <c r="F414" s="161">
        <f>IF('計算'!N29="","",'計算'!N29)</f>
      </c>
      <c r="G414" s="162">
        <f>IF('計算'!$I$47=0,"",IF('計算'!I29&lt;'計算'!$I$50,"*1",""))&amp;IF('計算'!$M$47=0,"",IF('計算'!M29&lt;'計算'!$I$50,"*2",""))</f>
      </c>
    </row>
    <row r="416" spans="2:10" ht="13.5">
      <c r="B416" s="205" t="s">
        <v>19</v>
      </c>
      <c r="C416" s="205"/>
      <c r="D416" s="205"/>
      <c r="E416" s="205"/>
      <c r="F416" s="205"/>
      <c r="G416" s="205"/>
      <c r="H416" s="205"/>
      <c r="I416" s="170"/>
      <c r="J416" s="170"/>
    </row>
    <row r="417" spans="2:10" ht="13.5" customHeight="1">
      <c r="B417" s="202" t="s">
        <v>34</v>
      </c>
      <c r="C417" s="202"/>
      <c r="D417" s="202"/>
      <c r="E417" s="202"/>
      <c r="F417" s="202"/>
      <c r="G417" s="202"/>
      <c r="H417" s="202"/>
      <c r="I417" s="171"/>
      <c r="J417" s="171"/>
    </row>
    <row r="418" spans="2:10" ht="13.5">
      <c r="B418" s="202" t="s">
        <v>20</v>
      </c>
      <c r="C418" s="202"/>
      <c r="D418" s="202"/>
      <c r="E418" s="202"/>
      <c r="F418" s="202"/>
      <c r="G418" s="202"/>
      <c r="H418" s="202"/>
      <c r="I418" s="171"/>
      <c r="J418" s="171"/>
    </row>
    <row r="419" spans="2:8" ht="13.5">
      <c r="B419" s="202"/>
      <c r="C419" s="202"/>
      <c r="D419" s="202"/>
      <c r="E419" s="202"/>
      <c r="F419" s="202"/>
      <c r="G419" s="202"/>
      <c r="H419" s="202"/>
    </row>
    <row r="420" spans="1:13" ht="13.5">
      <c r="A420" s="172"/>
      <c r="B420" s="172"/>
      <c r="C420" s="172"/>
      <c r="D420" s="172"/>
      <c r="E420" s="172"/>
      <c r="F420" s="172"/>
      <c r="G420" s="172"/>
      <c r="H420" s="173"/>
      <c r="I420" s="172"/>
      <c r="J420" s="172"/>
      <c r="K420" s="172"/>
      <c r="L420" s="172"/>
      <c r="M420" s="172"/>
    </row>
    <row r="422" spans="1:8" ht="13.5">
      <c r="A422" s="141">
        <v>29</v>
      </c>
      <c r="C422" s="152" t="s">
        <v>14</v>
      </c>
      <c r="D422" s="174">
        <f>IF('計算'!A30="","",'計算'!A30)</f>
      </c>
      <c r="E422" s="154" t="s">
        <v>0</v>
      </c>
      <c r="F422" s="174">
        <f>IF('計算'!B30="","",'計算'!B30)</f>
      </c>
      <c r="G422" s="154" t="s">
        <v>1</v>
      </c>
      <c r="H422" s="153">
        <f>IF('計算'!C30="","",'計算'!C30)</f>
      </c>
    </row>
    <row r="423" spans="3:8" ht="13.5">
      <c r="C423" s="152" t="s">
        <v>15</v>
      </c>
      <c r="D423" s="201">
        <f>IF('計算'!D30="","",'計算'!D30)</f>
      </c>
      <c r="E423" s="201"/>
      <c r="F423" s="201"/>
      <c r="G423" s="154" t="s">
        <v>2</v>
      </c>
      <c r="H423" s="153">
        <f>IF('計算'!E30="","",'計算'!E30)</f>
      </c>
    </row>
    <row r="424" ht="13.5">
      <c r="C424" s="169"/>
    </row>
    <row r="425" spans="2:4" ht="13.5">
      <c r="B425" s="200" t="s">
        <v>16</v>
      </c>
      <c r="C425" s="200"/>
      <c r="D425" s="200"/>
    </row>
    <row r="426" ht="10.5" customHeight="1"/>
    <row r="427" spans="2:7" ht="14.25" thickBot="1">
      <c r="B427" s="203" t="s">
        <v>17</v>
      </c>
      <c r="C427" s="204"/>
      <c r="D427" s="204"/>
      <c r="E427" s="159" t="s">
        <v>30</v>
      </c>
      <c r="F427" s="160" t="s">
        <v>29</v>
      </c>
      <c r="G427" s="159" t="s">
        <v>18</v>
      </c>
    </row>
    <row r="428" spans="2:7" ht="14.25" thickTop="1">
      <c r="B428" s="197" t="s">
        <v>76</v>
      </c>
      <c r="C428" s="198"/>
      <c r="D428" s="199"/>
      <c r="E428" s="161">
        <f>IF('計算'!J30="","",'計算'!J30)</f>
      </c>
      <c r="F428" s="161">
        <f>IF('計算'!N30="","",'計算'!N30)</f>
      </c>
      <c r="G428" s="162">
        <f>IF('計算'!$I$47=0,"",IF('計算'!I30&lt;'計算'!$I$50,"*1",""))&amp;IF('計算'!$M$47=0,"",IF('計算'!M30&lt;'計算'!$I$50,"*2",""))</f>
      </c>
    </row>
    <row r="430" spans="2:10" ht="13.5">
      <c r="B430" s="205" t="s">
        <v>19</v>
      </c>
      <c r="C430" s="205"/>
      <c r="D430" s="205"/>
      <c r="E430" s="205"/>
      <c r="F430" s="205"/>
      <c r="G430" s="205"/>
      <c r="H430" s="205"/>
      <c r="I430" s="170"/>
      <c r="J430" s="170"/>
    </row>
    <row r="431" spans="2:10" ht="13.5" customHeight="1">
      <c r="B431" s="202" t="s">
        <v>34</v>
      </c>
      <c r="C431" s="202"/>
      <c r="D431" s="202"/>
      <c r="E431" s="202"/>
      <c r="F431" s="202"/>
      <c r="G431" s="202"/>
      <c r="H431" s="202"/>
      <c r="I431" s="171"/>
      <c r="J431" s="171"/>
    </row>
    <row r="432" spans="2:10" ht="13.5">
      <c r="B432" s="202" t="s">
        <v>20</v>
      </c>
      <c r="C432" s="202"/>
      <c r="D432" s="202"/>
      <c r="E432" s="202"/>
      <c r="F432" s="202"/>
      <c r="G432" s="202"/>
      <c r="H432" s="202"/>
      <c r="I432" s="171"/>
      <c r="J432" s="171"/>
    </row>
    <row r="433" spans="2:8" ht="13.5">
      <c r="B433" s="202"/>
      <c r="C433" s="202"/>
      <c r="D433" s="202"/>
      <c r="E433" s="202"/>
      <c r="F433" s="202"/>
      <c r="G433" s="202"/>
      <c r="H433" s="202"/>
    </row>
    <row r="434" spans="1:13" ht="13.5">
      <c r="A434" s="172"/>
      <c r="B434" s="172"/>
      <c r="C434" s="172"/>
      <c r="D434" s="172"/>
      <c r="E434" s="172"/>
      <c r="F434" s="172"/>
      <c r="G434" s="172"/>
      <c r="H434" s="173"/>
      <c r="I434" s="172"/>
      <c r="J434" s="172"/>
      <c r="K434" s="172"/>
      <c r="L434" s="172"/>
      <c r="M434" s="172"/>
    </row>
    <row r="436" spans="1:8" ht="13.5">
      <c r="A436" s="141">
        <v>30</v>
      </c>
      <c r="C436" s="152" t="s">
        <v>14</v>
      </c>
      <c r="D436" s="174">
        <f>IF('計算'!A31="","",'計算'!A31)</f>
      </c>
      <c r="E436" s="154" t="s">
        <v>0</v>
      </c>
      <c r="F436" s="174">
        <f>IF('計算'!B31="","",'計算'!B31)</f>
      </c>
      <c r="G436" s="154" t="s">
        <v>1</v>
      </c>
      <c r="H436" s="153">
        <f>IF('計算'!C31="","",'計算'!C31)</f>
      </c>
    </row>
    <row r="437" spans="3:8" ht="13.5">
      <c r="C437" s="152" t="s">
        <v>15</v>
      </c>
      <c r="D437" s="201">
        <f>IF('計算'!D31="","",'計算'!D31)</f>
      </c>
      <c r="E437" s="201"/>
      <c r="F437" s="201"/>
      <c r="G437" s="154" t="s">
        <v>2</v>
      </c>
      <c r="H437" s="153">
        <f>IF('計算'!E31="","",'計算'!E31)</f>
      </c>
    </row>
    <row r="438" ht="13.5">
      <c r="C438" s="169"/>
    </row>
    <row r="439" spans="2:4" ht="13.5">
      <c r="B439" s="200" t="s">
        <v>16</v>
      </c>
      <c r="C439" s="200"/>
      <c r="D439" s="200"/>
    </row>
    <row r="440" ht="10.5" customHeight="1"/>
    <row r="441" spans="2:7" ht="14.25" thickBot="1">
      <c r="B441" s="203" t="s">
        <v>17</v>
      </c>
      <c r="C441" s="204"/>
      <c r="D441" s="204"/>
      <c r="E441" s="159" t="s">
        <v>30</v>
      </c>
      <c r="F441" s="160" t="s">
        <v>29</v>
      </c>
      <c r="G441" s="159" t="s">
        <v>18</v>
      </c>
    </row>
    <row r="442" spans="2:7" ht="14.25" thickTop="1">
      <c r="B442" s="197" t="s">
        <v>76</v>
      </c>
      <c r="C442" s="198"/>
      <c r="D442" s="199"/>
      <c r="E442" s="161">
        <f>IF('計算'!J31="","",'計算'!J31)</f>
      </c>
      <c r="F442" s="161">
        <f>IF('計算'!N31="","",'計算'!N31)</f>
      </c>
      <c r="G442" s="162">
        <f>IF('計算'!$I$47=0,"",IF('計算'!I31&lt;'計算'!$I$50,"*1",""))&amp;IF('計算'!$M$47=0,"",IF('計算'!M31&lt;'計算'!$I$50,"*2",""))</f>
      </c>
    </row>
    <row r="444" spans="2:10" ht="13.5">
      <c r="B444" s="205" t="s">
        <v>19</v>
      </c>
      <c r="C444" s="205"/>
      <c r="D444" s="205"/>
      <c r="E444" s="205"/>
      <c r="F444" s="205"/>
      <c r="G444" s="205"/>
      <c r="H444" s="205"/>
      <c r="I444" s="170"/>
      <c r="J444" s="170"/>
    </row>
    <row r="445" spans="2:10" ht="13.5" customHeight="1">
      <c r="B445" s="202" t="s">
        <v>34</v>
      </c>
      <c r="C445" s="202"/>
      <c r="D445" s="202"/>
      <c r="E445" s="202"/>
      <c r="F445" s="202"/>
      <c r="G445" s="202"/>
      <c r="H445" s="202"/>
      <c r="I445" s="171"/>
      <c r="J445" s="171"/>
    </row>
    <row r="446" spans="2:10" ht="13.5">
      <c r="B446" s="202" t="s">
        <v>20</v>
      </c>
      <c r="C446" s="202"/>
      <c r="D446" s="202"/>
      <c r="E446" s="202"/>
      <c r="F446" s="202"/>
      <c r="G446" s="202"/>
      <c r="H446" s="202"/>
      <c r="I446" s="171"/>
      <c r="J446" s="171"/>
    </row>
    <row r="447" spans="2:8" ht="13.5">
      <c r="B447" s="202"/>
      <c r="C447" s="202"/>
      <c r="D447" s="202"/>
      <c r="E447" s="202"/>
      <c r="F447" s="202"/>
      <c r="G447" s="202"/>
      <c r="H447" s="202"/>
    </row>
    <row r="448" spans="1:13" ht="13.5">
      <c r="A448" s="172"/>
      <c r="B448" s="172"/>
      <c r="C448" s="172"/>
      <c r="D448" s="172"/>
      <c r="E448" s="172"/>
      <c r="F448" s="172"/>
      <c r="G448" s="172"/>
      <c r="H448" s="173"/>
      <c r="I448" s="172"/>
      <c r="J448" s="172"/>
      <c r="K448" s="172"/>
      <c r="L448" s="172"/>
      <c r="M448" s="172"/>
    </row>
    <row r="450" spans="1:8" ht="13.5">
      <c r="A450" s="141">
        <v>31</v>
      </c>
      <c r="C450" s="152" t="s">
        <v>14</v>
      </c>
      <c r="D450" s="174">
        <f>IF('計算'!A32="","",'計算'!A32)</f>
      </c>
      <c r="E450" s="154" t="s">
        <v>0</v>
      </c>
      <c r="F450" s="174">
        <f>IF('計算'!B32="","",'計算'!B32)</f>
      </c>
      <c r="G450" s="154" t="s">
        <v>1</v>
      </c>
      <c r="H450" s="153">
        <f>IF('計算'!C32="","",'計算'!C32)</f>
      </c>
    </row>
    <row r="451" spans="3:8" ht="13.5">
      <c r="C451" s="152" t="s">
        <v>15</v>
      </c>
      <c r="D451" s="201">
        <f>IF('計算'!D32="","",'計算'!D32)</f>
      </c>
      <c r="E451" s="201"/>
      <c r="F451" s="201"/>
      <c r="G451" s="154" t="s">
        <v>2</v>
      </c>
      <c r="H451" s="153">
        <f>IF('計算'!E32="","",'計算'!E32)</f>
      </c>
    </row>
    <row r="452" ht="13.5">
      <c r="C452" s="169"/>
    </row>
    <row r="453" spans="2:4" ht="13.5">
      <c r="B453" s="200" t="s">
        <v>16</v>
      </c>
      <c r="C453" s="200"/>
      <c r="D453" s="200"/>
    </row>
    <row r="454" ht="10.5" customHeight="1"/>
    <row r="455" spans="2:7" ht="14.25" thickBot="1">
      <c r="B455" s="203" t="s">
        <v>17</v>
      </c>
      <c r="C455" s="204"/>
      <c r="D455" s="204"/>
      <c r="E455" s="159" t="s">
        <v>30</v>
      </c>
      <c r="F455" s="160" t="s">
        <v>29</v>
      </c>
      <c r="G455" s="159" t="s">
        <v>18</v>
      </c>
    </row>
    <row r="456" spans="2:7" ht="14.25" thickTop="1">
      <c r="B456" s="197" t="s">
        <v>76</v>
      </c>
      <c r="C456" s="198"/>
      <c r="D456" s="199"/>
      <c r="E456" s="161">
        <f>IF('計算'!J32="","",'計算'!J32)</f>
      </c>
      <c r="F456" s="161">
        <f>IF('計算'!N32="","",'計算'!N32)</f>
      </c>
      <c r="G456" s="162">
        <f>IF('計算'!$I$47=0,"",IF('計算'!I32&lt;'計算'!$I$50,"*1",""))&amp;IF('計算'!$M$47=0,"",IF('計算'!M32&lt;'計算'!$I$50,"*2",""))</f>
      </c>
    </row>
    <row r="458" spans="2:10" ht="13.5">
      <c r="B458" s="205" t="s">
        <v>19</v>
      </c>
      <c r="C458" s="205"/>
      <c r="D458" s="205"/>
      <c r="E458" s="205"/>
      <c r="F458" s="205"/>
      <c r="G458" s="205"/>
      <c r="H458" s="205"/>
      <c r="I458" s="170"/>
      <c r="J458" s="170"/>
    </row>
    <row r="459" spans="2:10" ht="13.5" customHeight="1">
      <c r="B459" s="202" t="s">
        <v>34</v>
      </c>
      <c r="C459" s="202"/>
      <c r="D459" s="202"/>
      <c r="E459" s="202"/>
      <c r="F459" s="202"/>
      <c r="G459" s="202"/>
      <c r="H459" s="202"/>
      <c r="I459" s="171"/>
      <c r="J459" s="171"/>
    </row>
    <row r="460" spans="2:10" ht="13.5">
      <c r="B460" s="202" t="s">
        <v>20</v>
      </c>
      <c r="C460" s="202"/>
      <c r="D460" s="202"/>
      <c r="E460" s="202"/>
      <c r="F460" s="202"/>
      <c r="G460" s="202"/>
      <c r="H460" s="202"/>
      <c r="I460" s="171"/>
      <c r="J460" s="171"/>
    </row>
    <row r="461" spans="2:8" ht="13.5">
      <c r="B461" s="202"/>
      <c r="C461" s="202"/>
      <c r="D461" s="202"/>
      <c r="E461" s="202"/>
      <c r="F461" s="202"/>
      <c r="G461" s="202"/>
      <c r="H461" s="202"/>
    </row>
    <row r="462" spans="1:13" ht="13.5">
      <c r="A462" s="172"/>
      <c r="B462" s="172"/>
      <c r="C462" s="172"/>
      <c r="D462" s="172"/>
      <c r="E462" s="172"/>
      <c r="F462" s="172"/>
      <c r="G462" s="172"/>
      <c r="H462" s="173"/>
      <c r="I462" s="172"/>
      <c r="J462" s="172"/>
      <c r="K462" s="172"/>
      <c r="L462" s="172"/>
      <c r="M462" s="172"/>
    </row>
    <row r="464" spans="1:8" ht="13.5">
      <c r="A464" s="141">
        <v>32</v>
      </c>
      <c r="C464" s="152" t="s">
        <v>14</v>
      </c>
      <c r="D464" s="174">
        <f>IF('計算'!A33="","",'計算'!A33)</f>
      </c>
      <c r="E464" s="154" t="s">
        <v>0</v>
      </c>
      <c r="F464" s="174">
        <f>IF('計算'!B33="","",'計算'!B33)</f>
      </c>
      <c r="G464" s="154" t="s">
        <v>1</v>
      </c>
      <c r="H464" s="153">
        <f>IF('計算'!C33="","",'計算'!C33)</f>
      </c>
    </row>
    <row r="465" spans="3:8" ht="13.5">
      <c r="C465" s="152" t="s">
        <v>15</v>
      </c>
      <c r="D465" s="201">
        <f>IF('計算'!D33="","",'計算'!D33)</f>
      </c>
      <c r="E465" s="201"/>
      <c r="F465" s="201"/>
      <c r="G465" s="154" t="s">
        <v>2</v>
      </c>
      <c r="H465" s="153">
        <f>IF('計算'!E33="","",'計算'!E33)</f>
      </c>
    </row>
    <row r="466" ht="13.5">
      <c r="C466" s="169"/>
    </row>
    <row r="467" spans="2:4" ht="13.5">
      <c r="B467" s="200" t="s">
        <v>16</v>
      </c>
      <c r="C467" s="200"/>
      <c r="D467" s="200"/>
    </row>
    <row r="468" ht="10.5" customHeight="1"/>
    <row r="469" spans="2:7" ht="14.25" thickBot="1">
      <c r="B469" s="203" t="s">
        <v>17</v>
      </c>
      <c r="C469" s="204"/>
      <c r="D469" s="204"/>
      <c r="E469" s="159" t="s">
        <v>30</v>
      </c>
      <c r="F469" s="160" t="s">
        <v>29</v>
      </c>
      <c r="G469" s="159" t="s">
        <v>18</v>
      </c>
    </row>
    <row r="470" spans="2:7" ht="14.25" thickTop="1">
      <c r="B470" s="197" t="s">
        <v>76</v>
      </c>
      <c r="C470" s="198"/>
      <c r="D470" s="199"/>
      <c r="E470" s="161">
        <f>IF('計算'!J33="","",'計算'!J33)</f>
      </c>
      <c r="F470" s="161">
        <f>IF('計算'!N33="","",'計算'!N33)</f>
      </c>
      <c r="G470" s="162">
        <f>IF('計算'!$I$47=0,"",IF('計算'!I33&lt;'計算'!$I$50,"*1",""))&amp;IF('計算'!$M$47=0,"",IF('計算'!M33&lt;'計算'!$I$50,"*2",""))</f>
      </c>
    </row>
    <row r="472" spans="2:10" ht="13.5">
      <c r="B472" s="205" t="s">
        <v>19</v>
      </c>
      <c r="C472" s="205"/>
      <c r="D472" s="205"/>
      <c r="E472" s="205"/>
      <c r="F472" s="205"/>
      <c r="G472" s="205"/>
      <c r="H472" s="205"/>
      <c r="I472" s="170"/>
      <c r="J472" s="170"/>
    </row>
    <row r="473" spans="2:10" ht="13.5" customHeight="1">
      <c r="B473" s="202" t="s">
        <v>34</v>
      </c>
      <c r="C473" s="202"/>
      <c r="D473" s="202"/>
      <c r="E473" s="202"/>
      <c r="F473" s="202"/>
      <c r="G473" s="202"/>
      <c r="H473" s="202"/>
      <c r="I473" s="171"/>
      <c r="J473" s="171"/>
    </row>
    <row r="474" spans="2:10" ht="13.5">
      <c r="B474" s="202" t="s">
        <v>20</v>
      </c>
      <c r="C474" s="202"/>
      <c r="D474" s="202"/>
      <c r="E474" s="202"/>
      <c r="F474" s="202"/>
      <c r="G474" s="202"/>
      <c r="H474" s="202"/>
      <c r="I474" s="171"/>
      <c r="J474" s="171"/>
    </row>
    <row r="475" spans="2:8" ht="13.5">
      <c r="B475" s="202"/>
      <c r="C475" s="202"/>
      <c r="D475" s="202"/>
      <c r="E475" s="202"/>
      <c r="F475" s="202"/>
      <c r="G475" s="202"/>
      <c r="H475" s="202"/>
    </row>
    <row r="476" spans="1:13" ht="13.5">
      <c r="A476" s="172"/>
      <c r="B476" s="172"/>
      <c r="C476" s="172"/>
      <c r="D476" s="172"/>
      <c r="E476" s="172"/>
      <c r="F476" s="172"/>
      <c r="G476" s="172"/>
      <c r="H476" s="173"/>
      <c r="I476" s="172"/>
      <c r="J476" s="172"/>
      <c r="K476" s="172"/>
      <c r="L476" s="172"/>
      <c r="M476" s="172"/>
    </row>
    <row r="478" spans="1:8" ht="13.5">
      <c r="A478" s="141">
        <v>33</v>
      </c>
      <c r="C478" s="152" t="s">
        <v>14</v>
      </c>
      <c r="D478" s="174">
        <f>IF('計算'!A34="","",'計算'!A34)</f>
      </c>
      <c r="E478" s="154" t="s">
        <v>0</v>
      </c>
      <c r="F478" s="174">
        <f>IF('計算'!B34="","",'計算'!B34)</f>
      </c>
      <c r="G478" s="154" t="s">
        <v>1</v>
      </c>
      <c r="H478" s="153">
        <f>IF('計算'!C34="","",'計算'!C34)</f>
      </c>
    </row>
    <row r="479" spans="3:8" ht="13.5">
      <c r="C479" s="152" t="s">
        <v>15</v>
      </c>
      <c r="D479" s="201">
        <f>IF('計算'!D34="","",'計算'!D34)</f>
      </c>
      <c r="E479" s="201"/>
      <c r="F479" s="201"/>
      <c r="G479" s="154" t="s">
        <v>2</v>
      </c>
      <c r="H479" s="153">
        <f>IF('計算'!E34="","",'計算'!E34)</f>
      </c>
    </row>
    <row r="480" ht="13.5">
      <c r="C480" s="169"/>
    </row>
    <row r="481" spans="2:4" ht="13.5">
      <c r="B481" s="200" t="s">
        <v>16</v>
      </c>
      <c r="C481" s="200"/>
      <c r="D481" s="200"/>
    </row>
    <row r="482" ht="10.5" customHeight="1"/>
    <row r="483" spans="2:7" ht="14.25" thickBot="1">
      <c r="B483" s="203" t="s">
        <v>17</v>
      </c>
      <c r="C483" s="204"/>
      <c r="D483" s="204"/>
      <c r="E483" s="159" t="s">
        <v>30</v>
      </c>
      <c r="F483" s="160" t="s">
        <v>29</v>
      </c>
      <c r="G483" s="159" t="s">
        <v>18</v>
      </c>
    </row>
    <row r="484" spans="2:7" ht="14.25" thickTop="1">
      <c r="B484" s="197" t="s">
        <v>76</v>
      </c>
      <c r="C484" s="198"/>
      <c r="D484" s="199"/>
      <c r="E484" s="161">
        <f>IF('計算'!J34="","",'計算'!J34)</f>
      </c>
      <c r="F484" s="161">
        <f>IF('計算'!N34="","",'計算'!N34)</f>
      </c>
      <c r="G484" s="162">
        <f>IF('計算'!$I$47=0,"",IF('計算'!I34&lt;'計算'!$I$50,"*1",""))&amp;IF('計算'!$M$47=0,"",IF('計算'!M34&lt;'計算'!$I$50,"*2",""))</f>
      </c>
    </row>
    <row r="486" spans="2:10" ht="13.5">
      <c r="B486" s="205" t="s">
        <v>19</v>
      </c>
      <c r="C486" s="205"/>
      <c r="D486" s="205"/>
      <c r="E486" s="205"/>
      <c r="F486" s="205"/>
      <c r="G486" s="205"/>
      <c r="H486" s="205"/>
      <c r="I486" s="170"/>
      <c r="J486" s="170"/>
    </row>
    <row r="487" spans="2:10" ht="13.5" customHeight="1">
      <c r="B487" s="202" t="s">
        <v>34</v>
      </c>
      <c r="C487" s="202"/>
      <c r="D487" s="202"/>
      <c r="E487" s="202"/>
      <c r="F487" s="202"/>
      <c r="G487" s="202"/>
      <c r="H487" s="202"/>
      <c r="I487" s="171"/>
      <c r="J487" s="171"/>
    </row>
    <row r="488" spans="2:10" ht="13.5">
      <c r="B488" s="202" t="s">
        <v>20</v>
      </c>
      <c r="C488" s="202"/>
      <c r="D488" s="202"/>
      <c r="E488" s="202"/>
      <c r="F488" s="202"/>
      <c r="G488" s="202"/>
      <c r="H488" s="202"/>
      <c r="I488" s="171"/>
      <c r="J488" s="171"/>
    </row>
    <row r="489" spans="2:8" ht="13.5">
      <c r="B489" s="202"/>
      <c r="C489" s="202"/>
      <c r="D489" s="202"/>
      <c r="E489" s="202"/>
      <c r="F489" s="202"/>
      <c r="G489" s="202"/>
      <c r="H489" s="202"/>
    </row>
    <row r="490" spans="1:13" ht="13.5">
      <c r="A490" s="172"/>
      <c r="B490" s="172"/>
      <c r="C490" s="172"/>
      <c r="D490" s="172"/>
      <c r="E490" s="172"/>
      <c r="F490" s="172"/>
      <c r="G490" s="172"/>
      <c r="H490" s="173"/>
      <c r="I490" s="172"/>
      <c r="J490" s="172"/>
      <c r="K490" s="172"/>
      <c r="L490" s="172"/>
      <c r="M490" s="172"/>
    </row>
    <row r="492" spans="1:8" ht="13.5">
      <c r="A492" s="141">
        <v>34</v>
      </c>
      <c r="C492" s="152" t="s">
        <v>14</v>
      </c>
      <c r="D492" s="174">
        <f>IF('計算'!A35="","",'計算'!A35)</f>
      </c>
      <c r="E492" s="154" t="s">
        <v>0</v>
      </c>
      <c r="F492" s="174">
        <f>IF('計算'!B35="","",'計算'!B35)</f>
      </c>
      <c r="G492" s="154" t="s">
        <v>1</v>
      </c>
      <c r="H492" s="153">
        <f>IF('計算'!C35="","",'計算'!C35)</f>
      </c>
    </row>
    <row r="493" spans="3:8" ht="13.5">
      <c r="C493" s="152" t="s">
        <v>15</v>
      </c>
      <c r="D493" s="201">
        <f>IF('計算'!D35="","",'計算'!D35)</f>
      </c>
      <c r="E493" s="201"/>
      <c r="F493" s="201"/>
      <c r="G493" s="154" t="s">
        <v>2</v>
      </c>
      <c r="H493" s="153">
        <f>IF('計算'!E35="","",'計算'!E35)</f>
      </c>
    </row>
    <row r="494" ht="13.5">
      <c r="C494" s="169"/>
    </row>
    <row r="495" spans="2:4" ht="13.5">
      <c r="B495" s="200" t="s">
        <v>16</v>
      </c>
      <c r="C495" s="200"/>
      <c r="D495" s="200"/>
    </row>
    <row r="496" ht="10.5" customHeight="1"/>
    <row r="497" spans="2:7" ht="14.25" thickBot="1">
      <c r="B497" s="203" t="s">
        <v>17</v>
      </c>
      <c r="C497" s="204"/>
      <c r="D497" s="204"/>
      <c r="E497" s="159" t="s">
        <v>30</v>
      </c>
      <c r="F497" s="160" t="s">
        <v>29</v>
      </c>
      <c r="G497" s="159" t="s">
        <v>18</v>
      </c>
    </row>
    <row r="498" spans="2:7" ht="14.25" thickTop="1">
      <c r="B498" s="197" t="s">
        <v>76</v>
      </c>
      <c r="C498" s="198"/>
      <c r="D498" s="199"/>
      <c r="E498" s="161">
        <f>IF('計算'!J35="","",'計算'!J35)</f>
      </c>
      <c r="F498" s="161">
        <f>IF('計算'!N35="","",'計算'!N35)</f>
      </c>
      <c r="G498" s="162">
        <f>IF('計算'!$I$47=0,"",IF('計算'!I35&lt;'計算'!$I$50,"*1",""))&amp;IF('計算'!$M$47=0,"",IF('計算'!M35&lt;'計算'!$I$50,"*2",""))</f>
      </c>
    </row>
    <row r="500" spans="2:10" ht="13.5">
      <c r="B500" s="205" t="s">
        <v>19</v>
      </c>
      <c r="C500" s="205"/>
      <c r="D500" s="205"/>
      <c r="E500" s="205"/>
      <c r="F500" s="205"/>
      <c r="G500" s="205"/>
      <c r="H500" s="205"/>
      <c r="I500" s="170"/>
      <c r="J500" s="170"/>
    </row>
    <row r="501" spans="2:10" ht="13.5" customHeight="1">
      <c r="B501" s="202" t="s">
        <v>34</v>
      </c>
      <c r="C501" s="202"/>
      <c r="D501" s="202"/>
      <c r="E501" s="202"/>
      <c r="F501" s="202"/>
      <c r="G501" s="202"/>
      <c r="H501" s="202"/>
      <c r="I501" s="171"/>
      <c r="J501" s="171"/>
    </row>
    <row r="502" spans="2:10" ht="13.5">
      <c r="B502" s="202" t="s">
        <v>20</v>
      </c>
      <c r="C502" s="202"/>
      <c r="D502" s="202"/>
      <c r="E502" s="202"/>
      <c r="F502" s="202"/>
      <c r="G502" s="202"/>
      <c r="H502" s="202"/>
      <c r="I502" s="171"/>
      <c r="J502" s="171"/>
    </row>
    <row r="503" spans="2:8" ht="13.5">
      <c r="B503" s="202"/>
      <c r="C503" s="202"/>
      <c r="D503" s="202"/>
      <c r="E503" s="202"/>
      <c r="F503" s="202"/>
      <c r="G503" s="202"/>
      <c r="H503" s="202"/>
    </row>
    <row r="504" spans="1:13" ht="13.5">
      <c r="A504" s="172"/>
      <c r="B504" s="172"/>
      <c r="C504" s="172"/>
      <c r="D504" s="172"/>
      <c r="E504" s="172"/>
      <c r="F504" s="172"/>
      <c r="G504" s="172"/>
      <c r="H504" s="173"/>
      <c r="I504" s="172"/>
      <c r="J504" s="172"/>
      <c r="K504" s="172"/>
      <c r="L504" s="172"/>
      <c r="M504" s="172"/>
    </row>
    <row r="506" spans="1:8" ht="13.5">
      <c r="A506" s="141">
        <v>35</v>
      </c>
      <c r="C506" s="152" t="s">
        <v>14</v>
      </c>
      <c r="D506" s="174">
        <f>IF('計算'!A36="","",'計算'!A36)</f>
      </c>
      <c r="E506" s="154" t="s">
        <v>0</v>
      </c>
      <c r="F506" s="174">
        <f>IF('計算'!B36="","",'計算'!B36)</f>
      </c>
      <c r="G506" s="154" t="s">
        <v>1</v>
      </c>
      <c r="H506" s="153">
        <f>IF('計算'!C36="","",'計算'!C36)</f>
      </c>
    </row>
    <row r="507" spans="3:8" ht="13.5">
      <c r="C507" s="152" t="s">
        <v>15</v>
      </c>
      <c r="D507" s="201">
        <f>IF('計算'!D36="","",'計算'!D36)</f>
      </c>
      <c r="E507" s="201"/>
      <c r="F507" s="201"/>
      <c r="G507" s="154" t="s">
        <v>2</v>
      </c>
      <c r="H507" s="153">
        <f>IF('計算'!E36="","",'計算'!E36)</f>
      </c>
    </row>
    <row r="508" ht="13.5">
      <c r="C508" s="169"/>
    </row>
    <row r="509" spans="2:4" ht="13.5">
      <c r="B509" s="200" t="s">
        <v>16</v>
      </c>
      <c r="C509" s="200"/>
      <c r="D509" s="200"/>
    </row>
    <row r="510" ht="10.5" customHeight="1"/>
    <row r="511" spans="2:7" ht="14.25" thickBot="1">
      <c r="B511" s="203" t="s">
        <v>17</v>
      </c>
      <c r="C511" s="204"/>
      <c r="D511" s="204"/>
      <c r="E511" s="159" t="s">
        <v>30</v>
      </c>
      <c r="F511" s="160" t="s">
        <v>29</v>
      </c>
      <c r="G511" s="159" t="s">
        <v>18</v>
      </c>
    </row>
    <row r="512" spans="2:7" ht="14.25" thickTop="1">
      <c r="B512" s="197" t="s">
        <v>76</v>
      </c>
      <c r="C512" s="198"/>
      <c r="D512" s="199"/>
      <c r="E512" s="161">
        <f>IF('計算'!J36="","",'計算'!J36)</f>
      </c>
      <c r="F512" s="161">
        <f>IF('計算'!N36="","",'計算'!N36)</f>
      </c>
      <c r="G512" s="162">
        <f>IF('計算'!$I$47=0,"",IF('計算'!I36&lt;'計算'!$I$50,"*1",""))&amp;IF('計算'!$M$47=0,"",IF('計算'!M36&lt;'計算'!$I$50,"*2",""))</f>
      </c>
    </row>
    <row r="514" spans="2:10" ht="13.5">
      <c r="B514" s="205" t="s">
        <v>19</v>
      </c>
      <c r="C514" s="205"/>
      <c r="D514" s="205"/>
      <c r="E514" s="205"/>
      <c r="F514" s="205"/>
      <c r="G514" s="205"/>
      <c r="H514" s="205"/>
      <c r="I514" s="170"/>
      <c r="J514" s="170"/>
    </row>
    <row r="515" spans="2:10" ht="13.5" customHeight="1">
      <c r="B515" s="202" t="s">
        <v>34</v>
      </c>
      <c r="C515" s="202"/>
      <c r="D515" s="202"/>
      <c r="E515" s="202"/>
      <c r="F515" s="202"/>
      <c r="G515" s="202"/>
      <c r="H515" s="202"/>
      <c r="I515" s="171"/>
      <c r="J515" s="171"/>
    </row>
    <row r="516" spans="2:10" ht="13.5">
      <c r="B516" s="202" t="s">
        <v>20</v>
      </c>
      <c r="C516" s="202"/>
      <c r="D516" s="202"/>
      <c r="E516" s="202"/>
      <c r="F516" s="202"/>
      <c r="G516" s="202"/>
      <c r="H516" s="202"/>
      <c r="I516" s="171"/>
      <c r="J516" s="171"/>
    </row>
    <row r="517" spans="2:8" ht="13.5">
      <c r="B517" s="202"/>
      <c r="C517" s="202"/>
      <c r="D517" s="202"/>
      <c r="E517" s="202"/>
      <c r="F517" s="202"/>
      <c r="G517" s="202"/>
      <c r="H517" s="202"/>
    </row>
    <row r="518" spans="1:13" ht="13.5">
      <c r="A518" s="172"/>
      <c r="B518" s="172"/>
      <c r="C518" s="172"/>
      <c r="D518" s="172"/>
      <c r="E518" s="172"/>
      <c r="F518" s="172"/>
      <c r="G518" s="172"/>
      <c r="H518" s="173"/>
      <c r="I518" s="172"/>
      <c r="J518" s="172"/>
      <c r="K518" s="172"/>
      <c r="L518" s="172"/>
      <c r="M518" s="172"/>
    </row>
    <row r="520" spans="1:8" ht="13.5">
      <c r="A520" s="141">
        <v>36</v>
      </c>
      <c r="C520" s="152" t="s">
        <v>14</v>
      </c>
      <c r="D520" s="174">
        <f>IF('計算'!A37="","",'計算'!A37)</f>
      </c>
      <c r="E520" s="154" t="s">
        <v>0</v>
      </c>
      <c r="F520" s="174">
        <f>IF('計算'!B37="","",'計算'!B37)</f>
      </c>
      <c r="G520" s="154" t="s">
        <v>1</v>
      </c>
      <c r="H520" s="153">
        <f>IF('計算'!C37="","",'計算'!C37)</f>
      </c>
    </row>
    <row r="521" spans="3:8" ht="13.5">
      <c r="C521" s="152" t="s">
        <v>15</v>
      </c>
      <c r="D521" s="201">
        <f>IF('計算'!D37="","",'計算'!D37)</f>
      </c>
      <c r="E521" s="201"/>
      <c r="F521" s="201"/>
      <c r="G521" s="154" t="s">
        <v>2</v>
      </c>
      <c r="H521" s="153">
        <f>IF('計算'!E37="","",'計算'!E37)</f>
      </c>
    </row>
    <row r="522" ht="13.5">
      <c r="C522" s="169"/>
    </row>
    <row r="523" spans="2:4" ht="13.5">
      <c r="B523" s="200" t="s">
        <v>16</v>
      </c>
      <c r="C523" s="200"/>
      <c r="D523" s="200"/>
    </row>
    <row r="524" ht="10.5" customHeight="1"/>
    <row r="525" spans="2:7" ht="14.25" thickBot="1">
      <c r="B525" s="203" t="s">
        <v>17</v>
      </c>
      <c r="C525" s="204"/>
      <c r="D525" s="204"/>
      <c r="E525" s="159" t="s">
        <v>30</v>
      </c>
      <c r="F525" s="160" t="s">
        <v>29</v>
      </c>
      <c r="G525" s="159" t="s">
        <v>18</v>
      </c>
    </row>
    <row r="526" spans="2:7" ht="14.25" thickTop="1">
      <c r="B526" s="197" t="s">
        <v>76</v>
      </c>
      <c r="C526" s="198"/>
      <c r="D526" s="199"/>
      <c r="E526" s="161">
        <f>IF('計算'!J37="","",'計算'!J37)</f>
      </c>
      <c r="F526" s="161">
        <f>IF('計算'!N37="","",'計算'!N37)</f>
      </c>
      <c r="G526" s="162">
        <f>IF('計算'!$I$47=0,"",IF('計算'!I37&lt;'計算'!$I$50,"*1",""))&amp;IF('計算'!$M$47=0,"",IF('計算'!M37&lt;'計算'!$I$50,"*2",""))</f>
      </c>
    </row>
    <row r="528" spans="2:10" ht="13.5">
      <c r="B528" s="205" t="s">
        <v>19</v>
      </c>
      <c r="C528" s="205"/>
      <c r="D528" s="205"/>
      <c r="E528" s="205"/>
      <c r="F528" s="205"/>
      <c r="G528" s="205"/>
      <c r="H528" s="205"/>
      <c r="I528" s="170"/>
      <c r="J528" s="170"/>
    </row>
    <row r="529" spans="2:10" ht="13.5" customHeight="1">
      <c r="B529" s="202" t="s">
        <v>34</v>
      </c>
      <c r="C529" s="202"/>
      <c r="D529" s="202"/>
      <c r="E529" s="202"/>
      <c r="F529" s="202"/>
      <c r="G529" s="202"/>
      <c r="H529" s="202"/>
      <c r="I529" s="171"/>
      <c r="J529" s="171"/>
    </row>
    <row r="530" spans="2:10" ht="13.5">
      <c r="B530" s="202" t="s">
        <v>20</v>
      </c>
      <c r="C530" s="202"/>
      <c r="D530" s="202"/>
      <c r="E530" s="202"/>
      <c r="F530" s="202"/>
      <c r="G530" s="202"/>
      <c r="H530" s="202"/>
      <c r="I530" s="171"/>
      <c r="J530" s="171"/>
    </row>
    <row r="531" spans="2:8" ht="13.5">
      <c r="B531" s="202"/>
      <c r="C531" s="202"/>
      <c r="D531" s="202"/>
      <c r="E531" s="202"/>
      <c r="F531" s="202"/>
      <c r="G531" s="202"/>
      <c r="H531" s="202"/>
    </row>
    <row r="532" spans="1:13" ht="13.5">
      <c r="A532" s="172"/>
      <c r="B532" s="172"/>
      <c r="C532" s="172"/>
      <c r="D532" s="172"/>
      <c r="E532" s="172"/>
      <c r="F532" s="172"/>
      <c r="G532" s="172"/>
      <c r="H532" s="173"/>
      <c r="I532" s="172"/>
      <c r="J532" s="172"/>
      <c r="K532" s="172"/>
      <c r="L532" s="172"/>
      <c r="M532" s="172"/>
    </row>
    <row r="534" spans="1:8" ht="13.5">
      <c r="A534" s="141">
        <v>37</v>
      </c>
      <c r="C534" s="152" t="s">
        <v>14</v>
      </c>
      <c r="D534" s="174">
        <f>IF('計算'!A38="","",'計算'!A38)</f>
      </c>
      <c r="E534" s="154" t="s">
        <v>0</v>
      </c>
      <c r="F534" s="174">
        <f>IF('計算'!B38="","",'計算'!B38)</f>
      </c>
      <c r="G534" s="154" t="s">
        <v>1</v>
      </c>
      <c r="H534" s="153">
        <f>IF('計算'!C38="","",'計算'!C38)</f>
      </c>
    </row>
    <row r="535" spans="3:8" ht="13.5">
      <c r="C535" s="152" t="s">
        <v>15</v>
      </c>
      <c r="D535" s="201">
        <f>IF('計算'!D38="","",'計算'!D38)</f>
      </c>
      <c r="E535" s="201"/>
      <c r="F535" s="201"/>
      <c r="G535" s="154" t="s">
        <v>2</v>
      </c>
      <c r="H535" s="153">
        <f>IF('計算'!E38="","",'計算'!E38)</f>
      </c>
    </row>
    <row r="536" ht="13.5">
      <c r="C536" s="169"/>
    </row>
    <row r="537" spans="2:4" ht="13.5">
      <c r="B537" s="200" t="s">
        <v>16</v>
      </c>
      <c r="C537" s="200"/>
      <c r="D537" s="200"/>
    </row>
    <row r="538" ht="10.5" customHeight="1"/>
    <row r="539" spans="2:7" ht="14.25" thickBot="1">
      <c r="B539" s="203" t="s">
        <v>17</v>
      </c>
      <c r="C539" s="204"/>
      <c r="D539" s="204"/>
      <c r="E539" s="159" t="s">
        <v>30</v>
      </c>
      <c r="F539" s="160" t="s">
        <v>29</v>
      </c>
      <c r="G539" s="159" t="s">
        <v>18</v>
      </c>
    </row>
    <row r="540" spans="2:7" ht="14.25" thickTop="1">
      <c r="B540" s="197" t="s">
        <v>76</v>
      </c>
      <c r="C540" s="198"/>
      <c r="D540" s="199"/>
      <c r="E540" s="161">
        <f>IF('計算'!J38="","",'計算'!J38)</f>
      </c>
      <c r="F540" s="161">
        <f>IF('計算'!N38="","",'計算'!N38)</f>
      </c>
      <c r="G540" s="162">
        <f>IF('計算'!$I$47=0,"",IF('計算'!I38&lt;'計算'!$I$50,"*1",""))&amp;IF('計算'!$M$47=0,"",IF('計算'!M38&lt;'計算'!$I$50,"*2",""))</f>
      </c>
    </row>
    <row r="542" spans="2:10" ht="13.5">
      <c r="B542" s="205" t="s">
        <v>19</v>
      </c>
      <c r="C542" s="205"/>
      <c r="D542" s="205"/>
      <c r="E542" s="205"/>
      <c r="F542" s="205"/>
      <c r="G542" s="205"/>
      <c r="H542" s="205"/>
      <c r="I542" s="170"/>
      <c r="J542" s="170"/>
    </row>
    <row r="543" spans="2:10" ht="13.5" customHeight="1">
      <c r="B543" s="202" t="s">
        <v>34</v>
      </c>
      <c r="C543" s="202"/>
      <c r="D543" s="202"/>
      <c r="E543" s="202"/>
      <c r="F543" s="202"/>
      <c r="G543" s="202"/>
      <c r="H543" s="202"/>
      <c r="I543" s="171"/>
      <c r="J543" s="171"/>
    </row>
    <row r="544" spans="2:10" ht="13.5">
      <c r="B544" s="202" t="s">
        <v>20</v>
      </c>
      <c r="C544" s="202"/>
      <c r="D544" s="202"/>
      <c r="E544" s="202"/>
      <c r="F544" s="202"/>
      <c r="G544" s="202"/>
      <c r="H544" s="202"/>
      <c r="I544" s="171"/>
      <c r="J544" s="171"/>
    </row>
    <row r="545" spans="2:8" ht="13.5">
      <c r="B545" s="202"/>
      <c r="C545" s="202"/>
      <c r="D545" s="202"/>
      <c r="E545" s="202"/>
      <c r="F545" s="202"/>
      <c r="G545" s="202"/>
      <c r="H545" s="202"/>
    </row>
    <row r="546" spans="1:13" ht="13.5">
      <c r="A546" s="172"/>
      <c r="B546" s="172"/>
      <c r="C546" s="172"/>
      <c r="D546" s="172"/>
      <c r="E546" s="172"/>
      <c r="F546" s="172"/>
      <c r="G546" s="172"/>
      <c r="H546" s="173"/>
      <c r="I546" s="172"/>
      <c r="J546" s="172"/>
      <c r="K546" s="172"/>
      <c r="L546" s="172"/>
      <c r="M546" s="172"/>
    </row>
    <row r="548" spans="1:8" ht="13.5">
      <c r="A548" s="141">
        <v>38</v>
      </c>
      <c r="C548" s="152" t="s">
        <v>14</v>
      </c>
      <c r="D548" s="174">
        <f>IF('計算'!A39="","",'計算'!A39)</f>
      </c>
      <c r="E548" s="154" t="s">
        <v>0</v>
      </c>
      <c r="F548" s="174">
        <f>IF('計算'!B39="","",'計算'!B39)</f>
      </c>
      <c r="G548" s="154" t="s">
        <v>1</v>
      </c>
      <c r="H548" s="153">
        <f>IF('計算'!C39="","",'計算'!C39)</f>
      </c>
    </row>
    <row r="549" spans="3:8" ht="13.5">
      <c r="C549" s="152" t="s">
        <v>15</v>
      </c>
      <c r="D549" s="201">
        <f>IF('計算'!D39="","",'計算'!D39)</f>
      </c>
      <c r="E549" s="201"/>
      <c r="F549" s="201"/>
      <c r="G549" s="154" t="s">
        <v>2</v>
      </c>
      <c r="H549" s="153">
        <f>IF('計算'!E39="","",'計算'!E39)</f>
      </c>
    </row>
    <row r="550" ht="13.5">
      <c r="C550" s="169"/>
    </row>
    <row r="551" spans="2:4" ht="13.5">
      <c r="B551" s="200" t="s">
        <v>16</v>
      </c>
      <c r="C551" s="200"/>
      <c r="D551" s="200"/>
    </row>
    <row r="552" ht="10.5" customHeight="1"/>
    <row r="553" spans="2:7" ht="14.25" thickBot="1">
      <c r="B553" s="203" t="s">
        <v>17</v>
      </c>
      <c r="C553" s="204"/>
      <c r="D553" s="204"/>
      <c r="E553" s="159" t="s">
        <v>30</v>
      </c>
      <c r="F553" s="160" t="s">
        <v>29</v>
      </c>
      <c r="G553" s="159" t="s">
        <v>18</v>
      </c>
    </row>
    <row r="554" spans="2:7" ht="14.25" thickTop="1">
      <c r="B554" s="197" t="s">
        <v>76</v>
      </c>
      <c r="C554" s="198"/>
      <c r="D554" s="199"/>
      <c r="E554" s="161">
        <f>IF('計算'!J39="","",'計算'!J39)</f>
      </c>
      <c r="F554" s="161">
        <f>IF('計算'!N39="","",'計算'!N39)</f>
      </c>
      <c r="G554" s="162">
        <f>IF('計算'!$I$47=0,"",IF('計算'!I39&lt;'計算'!$I$50,"*1",""))&amp;IF('計算'!$M$47=0,"",IF('計算'!M39&lt;'計算'!$I$50,"*2",""))</f>
      </c>
    </row>
    <row r="556" spans="2:10" ht="13.5">
      <c r="B556" s="205" t="s">
        <v>19</v>
      </c>
      <c r="C556" s="205"/>
      <c r="D556" s="205"/>
      <c r="E556" s="205"/>
      <c r="F556" s="205"/>
      <c r="G556" s="205"/>
      <c r="H556" s="205"/>
      <c r="I556" s="170"/>
      <c r="J556" s="170"/>
    </row>
    <row r="557" spans="2:10" ht="13.5" customHeight="1">
      <c r="B557" s="202" t="s">
        <v>34</v>
      </c>
      <c r="C557" s="202"/>
      <c r="D557" s="202"/>
      <c r="E557" s="202"/>
      <c r="F557" s="202"/>
      <c r="G557" s="202"/>
      <c r="H557" s="202"/>
      <c r="I557" s="171"/>
      <c r="J557" s="171"/>
    </row>
    <row r="558" spans="2:10" ht="13.5">
      <c r="B558" s="202" t="s">
        <v>20</v>
      </c>
      <c r="C558" s="202"/>
      <c r="D558" s="202"/>
      <c r="E558" s="202"/>
      <c r="F558" s="202"/>
      <c r="G558" s="202"/>
      <c r="H558" s="202"/>
      <c r="I558" s="171"/>
      <c r="J558" s="171"/>
    </row>
    <row r="559" spans="2:8" ht="13.5">
      <c r="B559" s="202"/>
      <c r="C559" s="202"/>
      <c r="D559" s="202"/>
      <c r="E559" s="202"/>
      <c r="F559" s="202"/>
      <c r="G559" s="202"/>
      <c r="H559" s="202"/>
    </row>
    <row r="560" spans="1:13" ht="13.5">
      <c r="A560" s="172"/>
      <c r="B560" s="172"/>
      <c r="C560" s="172"/>
      <c r="D560" s="172"/>
      <c r="E560" s="172"/>
      <c r="F560" s="172"/>
      <c r="G560" s="172"/>
      <c r="H560" s="173"/>
      <c r="I560" s="172"/>
      <c r="J560" s="172"/>
      <c r="K560" s="172"/>
      <c r="L560" s="172"/>
      <c r="M560" s="172"/>
    </row>
    <row r="562" spans="1:8" ht="13.5">
      <c r="A562" s="141">
        <v>39</v>
      </c>
      <c r="C562" s="152" t="s">
        <v>14</v>
      </c>
      <c r="D562" s="174">
        <f>IF('計算'!A40="","",'計算'!A40)</f>
      </c>
      <c r="E562" s="154" t="s">
        <v>0</v>
      </c>
      <c r="F562" s="174">
        <f>IF('計算'!B40="","",'計算'!B40)</f>
      </c>
      <c r="G562" s="154" t="s">
        <v>1</v>
      </c>
      <c r="H562" s="153">
        <f>IF('計算'!C40="","",'計算'!C40)</f>
      </c>
    </row>
    <row r="563" spans="3:8" ht="13.5">
      <c r="C563" s="152" t="s">
        <v>15</v>
      </c>
      <c r="D563" s="201">
        <f>IF('計算'!D40="","",'計算'!D40)</f>
      </c>
      <c r="E563" s="201"/>
      <c r="F563" s="201"/>
      <c r="G563" s="154" t="s">
        <v>2</v>
      </c>
      <c r="H563" s="153">
        <f>IF('計算'!E40="","",'計算'!E40)</f>
      </c>
    </row>
    <row r="564" ht="13.5">
      <c r="C564" s="169"/>
    </row>
    <row r="565" spans="2:4" ht="13.5">
      <c r="B565" s="200" t="s">
        <v>16</v>
      </c>
      <c r="C565" s="200"/>
      <c r="D565" s="200"/>
    </row>
    <row r="566" ht="10.5" customHeight="1"/>
    <row r="567" spans="2:7" ht="14.25" thickBot="1">
      <c r="B567" s="203" t="s">
        <v>17</v>
      </c>
      <c r="C567" s="204"/>
      <c r="D567" s="204"/>
      <c r="E567" s="159" t="s">
        <v>30</v>
      </c>
      <c r="F567" s="160" t="s">
        <v>29</v>
      </c>
      <c r="G567" s="159" t="s">
        <v>18</v>
      </c>
    </row>
    <row r="568" spans="2:7" ht="14.25" thickTop="1">
      <c r="B568" s="197" t="s">
        <v>76</v>
      </c>
      <c r="C568" s="198"/>
      <c r="D568" s="199"/>
      <c r="E568" s="161">
        <f>IF('計算'!J40="","",'計算'!J40)</f>
      </c>
      <c r="F568" s="161">
        <f>IF('計算'!N40="","",'計算'!N40)</f>
      </c>
      <c r="G568" s="162">
        <f>IF('計算'!$I$47=0,"",IF('計算'!I40&lt;'計算'!$I$50,"*1",""))&amp;IF('計算'!$M$47=0,"",IF('計算'!M40&lt;'計算'!$I$50,"*2",""))</f>
      </c>
    </row>
    <row r="570" spans="2:10" ht="13.5">
      <c r="B570" s="205" t="s">
        <v>19</v>
      </c>
      <c r="C570" s="205"/>
      <c r="D570" s="205"/>
      <c r="E570" s="205"/>
      <c r="F570" s="205"/>
      <c r="G570" s="205"/>
      <c r="H570" s="205"/>
      <c r="I570" s="170"/>
      <c r="J570" s="170"/>
    </row>
    <row r="571" spans="2:10" ht="13.5" customHeight="1">
      <c r="B571" s="202" t="s">
        <v>34</v>
      </c>
      <c r="C571" s="202"/>
      <c r="D571" s="202"/>
      <c r="E571" s="202"/>
      <c r="F571" s="202"/>
      <c r="G571" s="202"/>
      <c r="H571" s="202"/>
      <c r="I571" s="171"/>
      <c r="J571" s="171"/>
    </row>
    <row r="572" spans="2:10" ht="13.5">
      <c r="B572" s="202" t="s">
        <v>20</v>
      </c>
      <c r="C572" s="202"/>
      <c r="D572" s="202"/>
      <c r="E572" s="202"/>
      <c r="F572" s="202"/>
      <c r="G572" s="202"/>
      <c r="H572" s="202"/>
      <c r="I572" s="171"/>
      <c r="J572" s="171"/>
    </row>
    <row r="573" spans="2:8" ht="13.5">
      <c r="B573" s="202"/>
      <c r="C573" s="202"/>
      <c r="D573" s="202"/>
      <c r="E573" s="202"/>
      <c r="F573" s="202"/>
      <c r="G573" s="202"/>
      <c r="H573" s="202"/>
    </row>
    <row r="574" spans="1:13" ht="13.5">
      <c r="A574" s="172"/>
      <c r="B574" s="172"/>
      <c r="C574" s="172"/>
      <c r="D574" s="172"/>
      <c r="E574" s="172"/>
      <c r="F574" s="172"/>
      <c r="G574" s="172"/>
      <c r="H574" s="173"/>
      <c r="I574" s="172"/>
      <c r="J574" s="172"/>
      <c r="K574" s="172"/>
      <c r="L574" s="172"/>
      <c r="M574" s="172"/>
    </row>
    <row r="576" spans="1:8" ht="13.5">
      <c r="A576" s="141">
        <v>40</v>
      </c>
      <c r="C576" s="152" t="s">
        <v>14</v>
      </c>
      <c r="D576" s="174">
        <f>IF('計算'!A41="","",'計算'!A41)</f>
      </c>
      <c r="E576" s="154" t="s">
        <v>0</v>
      </c>
      <c r="F576" s="174">
        <f>IF('計算'!B41="","",'計算'!B41)</f>
      </c>
      <c r="G576" s="154" t="s">
        <v>1</v>
      </c>
      <c r="H576" s="153">
        <f>IF('計算'!C41="","",'計算'!C41)</f>
      </c>
    </row>
    <row r="577" spans="3:8" ht="13.5">
      <c r="C577" s="152" t="s">
        <v>15</v>
      </c>
      <c r="D577" s="201">
        <f>IF('計算'!D41="","",'計算'!D41)</f>
      </c>
      <c r="E577" s="201"/>
      <c r="F577" s="201"/>
      <c r="G577" s="154" t="s">
        <v>2</v>
      </c>
      <c r="H577" s="153">
        <f>IF('計算'!E41="","",'計算'!E41)</f>
      </c>
    </row>
    <row r="578" ht="13.5">
      <c r="C578" s="169"/>
    </row>
    <row r="579" spans="2:4" ht="13.5">
      <c r="B579" s="200" t="s">
        <v>16</v>
      </c>
      <c r="C579" s="200"/>
      <c r="D579" s="200"/>
    </row>
    <row r="580" ht="10.5" customHeight="1"/>
    <row r="581" spans="2:7" ht="14.25" thickBot="1">
      <c r="B581" s="203" t="s">
        <v>17</v>
      </c>
      <c r="C581" s="204"/>
      <c r="D581" s="204"/>
      <c r="E581" s="159" t="s">
        <v>30</v>
      </c>
      <c r="F581" s="160" t="s">
        <v>29</v>
      </c>
      <c r="G581" s="159" t="s">
        <v>18</v>
      </c>
    </row>
    <row r="582" spans="2:7" ht="14.25" thickTop="1">
      <c r="B582" s="197" t="s">
        <v>76</v>
      </c>
      <c r="C582" s="198"/>
      <c r="D582" s="199"/>
      <c r="E582" s="161">
        <f>IF('計算'!J41="","",'計算'!J41)</f>
      </c>
      <c r="F582" s="161">
        <f>IF('計算'!N41="","",'計算'!N41)</f>
      </c>
      <c r="G582" s="162">
        <f>IF('計算'!$I$47=0,"",IF('計算'!I41&lt;'計算'!$I$50,"*1",""))&amp;IF('計算'!$M$47=0,"",IF('計算'!M41&lt;'計算'!$I$50,"*2",""))</f>
      </c>
    </row>
    <row r="584" spans="2:10" ht="13.5">
      <c r="B584" s="205" t="s">
        <v>19</v>
      </c>
      <c r="C584" s="205"/>
      <c r="D584" s="205"/>
      <c r="E584" s="205"/>
      <c r="F584" s="205"/>
      <c r="G584" s="205"/>
      <c r="H584" s="205"/>
      <c r="I584" s="170"/>
      <c r="J584" s="170"/>
    </row>
    <row r="585" spans="2:10" ht="13.5" customHeight="1">
      <c r="B585" s="202" t="s">
        <v>34</v>
      </c>
      <c r="C585" s="202"/>
      <c r="D585" s="202"/>
      <c r="E585" s="202"/>
      <c r="F585" s="202"/>
      <c r="G585" s="202"/>
      <c r="H585" s="202"/>
      <c r="I585" s="171"/>
      <c r="J585" s="171"/>
    </row>
    <row r="586" spans="2:10" ht="13.5">
      <c r="B586" s="202" t="s">
        <v>20</v>
      </c>
      <c r="C586" s="202"/>
      <c r="D586" s="202"/>
      <c r="E586" s="202"/>
      <c r="F586" s="202"/>
      <c r="G586" s="202"/>
      <c r="H586" s="202"/>
      <c r="I586" s="171"/>
      <c r="J586" s="171"/>
    </row>
    <row r="587" spans="2:8" ht="13.5">
      <c r="B587" s="202"/>
      <c r="C587" s="202"/>
      <c r="D587" s="202"/>
      <c r="E587" s="202"/>
      <c r="F587" s="202"/>
      <c r="G587" s="202"/>
      <c r="H587" s="202"/>
    </row>
    <row r="588" spans="1:13" ht="13.5">
      <c r="A588" s="172"/>
      <c r="B588" s="172"/>
      <c r="C588" s="172"/>
      <c r="D588" s="172"/>
      <c r="E588" s="172"/>
      <c r="F588" s="172"/>
      <c r="G588" s="172"/>
      <c r="H588" s="173"/>
      <c r="I588" s="172"/>
      <c r="J588" s="172"/>
      <c r="K588" s="172"/>
      <c r="L588" s="172"/>
      <c r="M588" s="172"/>
    </row>
    <row r="590" spans="1:8" ht="13.5">
      <c r="A590" s="141">
        <v>41</v>
      </c>
      <c r="C590" s="152" t="s">
        <v>14</v>
      </c>
      <c r="D590" s="174">
        <f>IF('計算'!A42="","",'計算'!A42)</f>
      </c>
      <c r="E590" s="154" t="s">
        <v>0</v>
      </c>
      <c r="F590" s="174">
        <f>IF('計算'!B42="","",'計算'!B42)</f>
      </c>
      <c r="G590" s="154" t="s">
        <v>1</v>
      </c>
      <c r="H590" s="153">
        <f>IF('計算'!C42="","",'計算'!C42)</f>
      </c>
    </row>
    <row r="591" spans="3:8" ht="13.5">
      <c r="C591" s="152" t="s">
        <v>15</v>
      </c>
      <c r="D591" s="201">
        <f>IF('計算'!D42="","",'計算'!D42)</f>
      </c>
      <c r="E591" s="201"/>
      <c r="F591" s="201"/>
      <c r="G591" s="154" t="s">
        <v>2</v>
      </c>
      <c r="H591" s="153">
        <f>IF('計算'!E42="","",'計算'!E42)</f>
      </c>
    </row>
    <row r="592" ht="13.5">
      <c r="C592" s="169"/>
    </row>
    <row r="593" spans="2:4" ht="13.5">
      <c r="B593" s="200" t="s">
        <v>16</v>
      </c>
      <c r="C593" s="200"/>
      <c r="D593" s="200"/>
    </row>
    <row r="594" ht="10.5" customHeight="1"/>
    <row r="595" spans="2:7" ht="14.25" thickBot="1">
      <c r="B595" s="203" t="s">
        <v>17</v>
      </c>
      <c r="C595" s="204"/>
      <c r="D595" s="204"/>
      <c r="E595" s="159" t="s">
        <v>30</v>
      </c>
      <c r="F595" s="160" t="s">
        <v>29</v>
      </c>
      <c r="G595" s="159" t="s">
        <v>18</v>
      </c>
    </row>
    <row r="596" spans="2:7" ht="14.25" thickTop="1">
      <c r="B596" s="197" t="s">
        <v>76</v>
      </c>
      <c r="C596" s="198"/>
      <c r="D596" s="199"/>
      <c r="E596" s="161">
        <f>IF('計算'!J42="","",'計算'!J643)</f>
      </c>
      <c r="F596" s="161">
        <f>IF('計算'!N42="","",'計算'!N42)</f>
      </c>
      <c r="G596" s="162">
        <f>IF('計算'!$I$47=0,"",IF('計算'!I42&lt;'計算'!$I$50,"*1",""))&amp;IF('計算'!$M$47=0,"",IF('計算'!M42&lt;'計算'!$I$50,"*2",""))</f>
      </c>
    </row>
    <row r="598" spans="2:10" ht="13.5">
      <c r="B598" s="205" t="s">
        <v>19</v>
      </c>
      <c r="C598" s="205"/>
      <c r="D598" s="205"/>
      <c r="E598" s="205"/>
      <c r="F598" s="205"/>
      <c r="G598" s="205"/>
      <c r="H598" s="205"/>
      <c r="I598" s="170"/>
      <c r="J598" s="170"/>
    </row>
    <row r="599" spans="2:10" ht="13.5" customHeight="1">
      <c r="B599" s="202" t="s">
        <v>34</v>
      </c>
      <c r="C599" s="202"/>
      <c r="D599" s="202"/>
      <c r="E599" s="202"/>
      <c r="F599" s="202"/>
      <c r="G599" s="202"/>
      <c r="H599" s="202"/>
      <c r="I599" s="171"/>
      <c r="J599" s="171"/>
    </row>
    <row r="600" spans="2:10" ht="13.5">
      <c r="B600" s="202" t="s">
        <v>20</v>
      </c>
      <c r="C600" s="202"/>
      <c r="D600" s="202"/>
      <c r="E600" s="202"/>
      <c r="F600" s="202"/>
      <c r="G600" s="202"/>
      <c r="H600" s="202"/>
      <c r="I600" s="171"/>
      <c r="J600" s="171"/>
    </row>
    <row r="601" spans="2:8" ht="13.5">
      <c r="B601" s="202"/>
      <c r="C601" s="202"/>
      <c r="D601" s="202"/>
      <c r="E601" s="202"/>
      <c r="F601" s="202"/>
      <c r="G601" s="202"/>
      <c r="H601" s="202"/>
    </row>
    <row r="602" spans="1:13" ht="13.5">
      <c r="A602" s="172"/>
      <c r="B602" s="172"/>
      <c r="C602" s="172"/>
      <c r="D602" s="172"/>
      <c r="E602" s="172"/>
      <c r="F602" s="172"/>
      <c r="G602" s="172"/>
      <c r="H602" s="173"/>
      <c r="I602" s="172"/>
      <c r="J602" s="172"/>
      <c r="K602" s="172"/>
      <c r="L602" s="172"/>
      <c r="M602" s="172"/>
    </row>
    <row r="604" spans="1:8" ht="13.5">
      <c r="A604" s="141">
        <v>42</v>
      </c>
      <c r="C604" s="152" t="s">
        <v>14</v>
      </c>
      <c r="D604" s="174">
        <f>IF('計算'!A43="","",'計算'!A43)</f>
      </c>
      <c r="E604" s="154" t="s">
        <v>0</v>
      </c>
      <c r="F604" s="174">
        <f>IF('計算'!B43="","",'計算'!B43)</f>
      </c>
      <c r="G604" s="154" t="s">
        <v>1</v>
      </c>
      <c r="H604" s="153">
        <f>IF('計算'!C43="","",'計算'!C43)</f>
      </c>
    </row>
    <row r="605" spans="3:8" ht="13.5">
      <c r="C605" s="152" t="s">
        <v>15</v>
      </c>
      <c r="D605" s="201">
        <f>IF('計算'!D43="","",'計算'!D43)</f>
      </c>
      <c r="E605" s="201"/>
      <c r="F605" s="201"/>
      <c r="G605" s="154" t="s">
        <v>2</v>
      </c>
      <c r="H605" s="153">
        <f>IF('計算'!E43="","",'計算'!E43)</f>
      </c>
    </row>
    <row r="606" ht="13.5">
      <c r="C606" s="169"/>
    </row>
    <row r="607" spans="2:4" ht="13.5">
      <c r="B607" s="200" t="s">
        <v>16</v>
      </c>
      <c r="C607" s="200"/>
      <c r="D607" s="200"/>
    </row>
    <row r="608" ht="10.5" customHeight="1"/>
    <row r="609" spans="2:7" ht="14.25" thickBot="1">
      <c r="B609" s="203" t="s">
        <v>17</v>
      </c>
      <c r="C609" s="204"/>
      <c r="D609" s="204"/>
      <c r="E609" s="159" t="s">
        <v>30</v>
      </c>
      <c r="F609" s="160" t="s">
        <v>29</v>
      </c>
      <c r="G609" s="159" t="s">
        <v>18</v>
      </c>
    </row>
    <row r="610" spans="2:7" ht="14.25" thickTop="1">
      <c r="B610" s="197" t="s">
        <v>76</v>
      </c>
      <c r="C610" s="198"/>
      <c r="D610" s="199"/>
      <c r="E610" s="161">
        <f>IF('計算'!J43="","",'計算'!J43)</f>
      </c>
      <c r="F610" s="161">
        <f>IF('計算'!N43="","",'計算'!N43)</f>
      </c>
      <c r="G610" s="162">
        <f>IF('計算'!$I$47=0,"",IF('計算'!I43&lt;'計算'!$I$50,"*1",""))&amp;IF('計算'!$M$47=0,"",IF('計算'!M43&lt;'計算'!$I$50,"*2",""))</f>
      </c>
    </row>
    <row r="612" spans="2:10" ht="13.5">
      <c r="B612" s="205" t="s">
        <v>19</v>
      </c>
      <c r="C612" s="205"/>
      <c r="D612" s="205"/>
      <c r="E612" s="205"/>
      <c r="F612" s="205"/>
      <c r="G612" s="205"/>
      <c r="H612" s="205"/>
      <c r="I612" s="170"/>
      <c r="J612" s="170"/>
    </row>
    <row r="613" spans="2:10" ht="13.5" customHeight="1">
      <c r="B613" s="202" t="s">
        <v>34</v>
      </c>
      <c r="C613" s="202"/>
      <c r="D613" s="202"/>
      <c r="E613" s="202"/>
      <c r="F613" s="202"/>
      <c r="G613" s="202"/>
      <c r="H613" s="202"/>
      <c r="I613" s="171"/>
      <c r="J613" s="171"/>
    </row>
    <row r="614" spans="2:10" ht="13.5">
      <c r="B614" s="202" t="s">
        <v>20</v>
      </c>
      <c r="C614" s="202"/>
      <c r="D614" s="202"/>
      <c r="E614" s="202"/>
      <c r="F614" s="202"/>
      <c r="G614" s="202"/>
      <c r="H614" s="202"/>
      <c r="I614" s="171"/>
      <c r="J614" s="171"/>
    </row>
    <row r="615" spans="2:8" ht="13.5">
      <c r="B615" s="202"/>
      <c r="C615" s="202"/>
      <c r="D615" s="202"/>
      <c r="E615" s="202"/>
      <c r="F615" s="202"/>
      <c r="G615" s="202"/>
      <c r="H615" s="202"/>
    </row>
    <row r="616" spans="1:13" ht="13.5">
      <c r="A616" s="172"/>
      <c r="B616" s="172"/>
      <c r="C616" s="172"/>
      <c r="D616" s="172"/>
      <c r="E616" s="172"/>
      <c r="F616" s="172"/>
      <c r="G616" s="172"/>
      <c r="H616" s="173"/>
      <c r="I616" s="172"/>
      <c r="J616" s="172"/>
      <c r="K616" s="172"/>
      <c r="L616" s="172"/>
      <c r="M616" s="172"/>
    </row>
    <row r="618" spans="1:8" ht="13.5">
      <c r="A618" s="141">
        <v>43</v>
      </c>
      <c r="C618" s="152" t="s">
        <v>14</v>
      </c>
      <c r="D618" s="174">
        <f>IF('計算'!A44="","",'計算'!A44)</f>
      </c>
      <c r="E618" s="154" t="s">
        <v>0</v>
      </c>
      <c r="F618" s="174">
        <f>IF('計算'!B44="","",'計算'!B44)</f>
      </c>
      <c r="G618" s="154" t="s">
        <v>1</v>
      </c>
      <c r="H618" s="153">
        <f>IF('計算'!C44="","",'計算'!C44)</f>
      </c>
    </row>
    <row r="619" spans="3:8" ht="13.5">
      <c r="C619" s="152" t="s">
        <v>15</v>
      </c>
      <c r="D619" s="201">
        <f>IF('計算'!D44="","",'計算'!D44)</f>
      </c>
      <c r="E619" s="201"/>
      <c r="F619" s="201"/>
      <c r="G619" s="154" t="s">
        <v>2</v>
      </c>
      <c r="H619" s="153">
        <f>IF('計算'!E44="","",'計算'!E44)</f>
      </c>
    </row>
    <row r="620" ht="13.5">
      <c r="C620" s="169"/>
    </row>
    <row r="621" spans="2:4" ht="13.5">
      <c r="B621" s="200" t="s">
        <v>16</v>
      </c>
      <c r="C621" s="200"/>
      <c r="D621" s="200"/>
    </row>
    <row r="622" ht="10.5" customHeight="1"/>
    <row r="623" spans="2:7" ht="14.25" thickBot="1">
      <c r="B623" s="203" t="s">
        <v>17</v>
      </c>
      <c r="C623" s="204"/>
      <c r="D623" s="204"/>
      <c r="E623" s="159" t="s">
        <v>30</v>
      </c>
      <c r="F623" s="160" t="s">
        <v>29</v>
      </c>
      <c r="G623" s="159" t="s">
        <v>18</v>
      </c>
    </row>
    <row r="624" spans="2:7" ht="14.25" thickTop="1">
      <c r="B624" s="197" t="s">
        <v>76</v>
      </c>
      <c r="C624" s="198"/>
      <c r="D624" s="199"/>
      <c r="E624" s="161">
        <f>IF('計算'!J44="","",'計算'!J44)</f>
      </c>
      <c r="F624" s="161">
        <f>IF('計算'!N44="","",'計算'!N44)</f>
      </c>
      <c r="G624" s="162">
        <f>IF('計算'!$I$47=0,"",IF('計算'!I44&lt;'計算'!$I$50,"*1",""))&amp;IF('計算'!$M$47=0,"",IF('計算'!M44&lt;'計算'!$I$50,"*2",""))</f>
      </c>
    </row>
    <row r="626" spans="2:10" ht="13.5">
      <c r="B626" s="205" t="s">
        <v>19</v>
      </c>
      <c r="C626" s="205"/>
      <c r="D626" s="205"/>
      <c r="E626" s="205"/>
      <c r="F626" s="205"/>
      <c r="G626" s="205"/>
      <c r="H626" s="205"/>
      <c r="I626" s="170"/>
      <c r="J626" s="170"/>
    </row>
    <row r="627" spans="2:10" ht="13.5" customHeight="1">
      <c r="B627" s="202" t="s">
        <v>34</v>
      </c>
      <c r="C627" s="202"/>
      <c r="D627" s="202"/>
      <c r="E627" s="202"/>
      <c r="F627" s="202"/>
      <c r="G627" s="202"/>
      <c r="H627" s="202"/>
      <c r="I627" s="171"/>
      <c r="J627" s="171"/>
    </row>
    <row r="628" spans="2:10" ht="13.5">
      <c r="B628" s="202" t="s">
        <v>20</v>
      </c>
      <c r="C628" s="202"/>
      <c r="D628" s="202"/>
      <c r="E628" s="202"/>
      <c r="F628" s="202"/>
      <c r="G628" s="202"/>
      <c r="H628" s="202"/>
      <c r="I628" s="171"/>
      <c r="J628" s="171"/>
    </row>
    <row r="629" spans="2:8" ht="13.5">
      <c r="B629" s="202"/>
      <c r="C629" s="202"/>
      <c r="D629" s="202"/>
      <c r="E629" s="202"/>
      <c r="F629" s="202"/>
      <c r="G629" s="202"/>
      <c r="H629" s="202"/>
    </row>
    <row r="630" spans="1:13" ht="13.5">
      <c r="A630" s="172"/>
      <c r="B630" s="172"/>
      <c r="C630" s="172"/>
      <c r="D630" s="172"/>
      <c r="E630" s="172"/>
      <c r="F630" s="172"/>
      <c r="G630" s="172"/>
      <c r="H630" s="173"/>
      <c r="I630" s="172"/>
      <c r="J630" s="172"/>
      <c r="K630" s="172"/>
      <c r="L630" s="172"/>
      <c r="M630" s="172"/>
    </row>
    <row r="632" spans="1:8" ht="13.5">
      <c r="A632" s="141">
        <v>44</v>
      </c>
      <c r="C632" s="152" t="s">
        <v>14</v>
      </c>
      <c r="D632" s="174">
        <f>IF('計算'!A45="","",'計算'!A45)</f>
      </c>
      <c r="E632" s="154" t="s">
        <v>0</v>
      </c>
      <c r="F632" s="174">
        <f>IF('計算'!B45="","",'計算'!B45)</f>
      </c>
      <c r="G632" s="154" t="s">
        <v>1</v>
      </c>
      <c r="H632" s="153">
        <f>IF('計算'!C45="","",'計算'!C45)</f>
      </c>
    </row>
    <row r="633" spans="3:8" ht="13.5">
      <c r="C633" s="152" t="s">
        <v>15</v>
      </c>
      <c r="D633" s="201">
        <f>IF('計算'!D45="","",'計算'!D45)</f>
      </c>
      <c r="E633" s="201"/>
      <c r="F633" s="201"/>
      <c r="G633" s="154" t="s">
        <v>2</v>
      </c>
      <c r="H633" s="153">
        <f>IF('計算'!E45="","",'計算'!E45)</f>
      </c>
    </row>
    <row r="634" ht="13.5">
      <c r="C634" s="169"/>
    </row>
    <row r="635" spans="2:4" ht="13.5">
      <c r="B635" s="200" t="s">
        <v>16</v>
      </c>
      <c r="C635" s="200"/>
      <c r="D635" s="200"/>
    </row>
    <row r="636" ht="10.5" customHeight="1"/>
    <row r="637" spans="2:7" ht="14.25" thickBot="1">
      <c r="B637" s="203" t="s">
        <v>17</v>
      </c>
      <c r="C637" s="204"/>
      <c r="D637" s="204"/>
      <c r="E637" s="159" t="s">
        <v>30</v>
      </c>
      <c r="F637" s="160" t="s">
        <v>29</v>
      </c>
      <c r="G637" s="159" t="s">
        <v>18</v>
      </c>
    </row>
    <row r="638" spans="2:7" ht="14.25" thickTop="1">
      <c r="B638" s="197" t="s">
        <v>76</v>
      </c>
      <c r="C638" s="198"/>
      <c r="D638" s="199"/>
      <c r="E638" s="161">
        <f>IF('計算'!J45="","",'計算'!J45)</f>
      </c>
      <c r="F638" s="161">
        <f>IF('計算'!N45="","",'計算'!N45)</f>
      </c>
      <c r="G638" s="162">
        <f>IF('計算'!$I$47=0,"",IF('計算'!I45&lt;'計算'!$I$50,"*1",""))&amp;IF('計算'!$M$47=0,"",IF('計算'!M45&lt;'計算'!$I$50,"*2",""))</f>
      </c>
    </row>
    <row r="640" spans="2:10" ht="13.5">
      <c r="B640" s="205" t="s">
        <v>19</v>
      </c>
      <c r="C640" s="205"/>
      <c r="D640" s="205"/>
      <c r="E640" s="205"/>
      <c r="F640" s="205"/>
      <c r="G640" s="205"/>
      <c r="H640" s="205"/>
      <c r="I640" s="170"/>
      <c r="J640" s="170"/>
    </row>
    <row r="641" spans="2:10" ht="13.5" customHeight="1">
      <c r="B641" s="202" t="s">
        <v>34</v>
      </c>
      <c r="C641" s="202"/>
      <c r="D641" s="202"/>
      <c r="E641" s="202"/>
      <c r="F641" s="202"/>
      <c r="G641" s="202"/>
      <c r="H641" s="202"/>
      <c r="I641" s="171"/>
      <c r="J641" s="171"/>
    </row>
    <row r="642" spans="2:10" ht="13.5">
      <c r="B642" s="202" t="s">
        <v>20</v>
      </c>
      <c r="C642" s="202"/>
      <c r="D642" s="202"/>
      <c r="E642" s="202"/>
      <c r="F642" s="202"/>
      <c r="G642" s="202"/>
      <c r="H642" s="202"/>
      <c r="I642" s="171"/>
      <c r="J642" s="171"/>
    </row>
    <row r="643" spans="2:8" ht="13.5">
      <c r="B643" s="202"/>
      <c r="C643" s="202"/>
      <c r="D643" s="202"/>
      <c r="E643" s="202"/>
      <c r="F643" s="202"/>
      <c r="G643" s="202"/>
      <c r="H643" s="202"/>
    </row>
    <row r="644" spans="1:13" ht="13.5">
      <c r="A644" s="172"/>
      <c r="B644" s="172"/>
      <c r="C644" s="172"/>
      <c r="D644" s="172"/>
      <c r="E644" s="172"/>
      <c r="F644" s="172"/>
      <c r="G644" s="172"/>
      <c r="H644" s="173"/>
      <c r="I644" s="172"/>
      <c r="J644" s="172"/>
      <c r="K644" s="172"/>
      <c r="L644" s="172"/>
      <c r="M644" s="172"/>
    </row>
    <row r="646" spans="1:8" ht="13.5">
      <c r="A646" s="141">
        <v>45</v>
      </c>
      <c r="C646" s="152" t="s">
        <v>14</v>
      </c>
      <c r="D646" s="174">
        <f>IF('計算'!A46="","",'計算'!A46)</f>
      </c>
      <c r="E646" s="154" t="s">
        <v>0</v>
      </c>
      <c r="F646" s="174">
        <f>IF('計算'!B46="","",'計算'!B46)</f>
      </c>
      <c r="G646" s="154" t="s">
        <v>1</v>
      </c>
      <c r="H646" s="153">
        <f>IF('計算'!C46="","",'計算'!C46)</f>
      </c>
    </row>
    <row r="647" spans="3:8" ht="13.5">
      <c r="C647" s="152" t="s">
        <v>15</v>
      </c>
      <c r="D647" s="201">
        <f>IF('計算'!D46="","",'計算'!D46)</f>
      </c>
      <c r="E647" s="201"/>
      <c r="F647" s="201"/>
      <c r="G647" s="154" t="s">
        <v>2</v>
      </c>
      <c r="H647" s="153">
        <f>IF('計算'!E46="","",'計算'!E46)</f>
      </c>
    </row>
    <row r="648" ht="13.5">
      <c r="C648" s="169"/>
    </row>
    <row r="649" spans="2:4" ht="13.5">
      <c r="B649" s="200" t="s">
        <v>16</v>
      </c>
      <c r="C649" s="200"/>
      <c r="D649" s="200"/>
    </row>
    <row r="650" ht="10.5" customHeight="1"/>
    <row r="651" spans="2:7" ht="14.25" thickBot="1">
      <c r="B651" s="203" t="s">
        <v>17</v>
      </c>
      <c r="C651" s="204"/>
      <c r="D651" s="204"/>
      <c r="E651" s="159" t="s">
        <v>30</v>
      </c>
      <c r="F651" s="160" t="s">
        <v>29</v>
      </c>
      <c r="G651" s="159" t="s">
        <v>18</v>
      </c>
    </row>
    <row r="652" spans="2:7" ht="14.25" thickTop="1">
      <c r="B652" s="197" t="s">
        <v>76</v>
      </c>
      <c r="C652" s="198"/>
      <c r="D652" s="199"/>
      <c r="E652" s="161">
        <f>IF('計算'!J46="","",'計算'!J46)</f>
      </c>
      <c r="F652" s="161">
        <f>IF('計算'!N46="","",'計算'!N46)</f>
      </c>
      <c r="G652" s="162">
        <f>IF('計算'!$I$47=0,"",IF('計算'!I46&lt;'計算'!$I$50,"*1",""))&amp;IF('計算'!$M$47=0,"",IF('計算'!M46&lt;'計算'!$I$50,"*2",""))</f>
      </c>
    </row>
    <row r="654" spans="2:10" ht="13.5">
      <c r="B654" s="205" t="s">
        <v>19</v>
      </c>
      <c r="C654" s="205"/>
      <c r="D654" s="205"/>
      <c r="E654" s="205"/>
      <c r="F654" s="205"/>
      <c r="G654" s="205"/>
      <c r="H654" s="205"/>
      <c r="I654" s="170"/>
      <c r="J654" s="170"/>
    </row>
    <row r="655" spans="2:10" ht="13.5" customHeight="1">
      <c r="B655" s="202" t="s">
        <v>34</v>
      </c>
      <c r="C655" s="202"/>
      <c r="D655" s="202"/>
      <c r="E655" s="202"/>
      <c r="F655" s="202"/>
      <c r="G655" s="202"/>
      <c r="H655" s="202"/>
      <c r="I655" s="171"/>
      <c r="J655" s="171"/>
    </row>
    <row r="656" spans="2:10" ht="13.5">
      <c r="B656" s="202" t="s">
        <v>20</v>
      </c>
      <c r="C656" s="202"/>
      <c r="D656" s="202"/>
      <c r="E656" s="202"/>
      <c r="F656" s="202"/>
      <c r="G656" s="202"/>
      <c r="H656" s="202"/>
      <c r="I656" s="171"/>
      <c r="J656" s="171"/>
    </row>
    <row r="657" spans="2:8" ht="13.5">
      <c r="B657" s="202"/>
      <c r="C657" s="202"/>
      <c r="D657" s="202"/>
      <c r="E657" s="202"/>
      <c r="F657" s="202"/>
      <c r="G657" s="202"/>
      <c r="H657" s="202"/>
    </row>
    <row r="658" spans="1:13" ht="13.5">
      <c r="A658" s="172"/>
      <c r="B658" s="172"/>
      <c r="C658" s="172"/>
      <c r="D658" s="172"/>
      <c r="E658" s="172"/>
      <c r="F658" s="172"/>
      <c r="G658" s="172"/>
      <c r="H658" s="173"/>
      <c r="I658" s="172"/>
      <c r="J658" s="172"/>
      <c r="K658" s="172"/>
      <c r="L658" s="172"/>
      <c r="M658" s="172"/>
    </row>
  </sheetData>
  <sheetProtection password="CC3D" sheet="1"/>
  <mergeCells count="331">
    <mergeCell ref="B5:M5"/>
    <mergeCell ref="A4:M4"/>
    <mergeCell ref="C6:M6"/>
    <mergeCell ref="C7:M7"/>
    <mergeCell ref="C8:M8"/>
    <mergeCell ref="C9:M9"/>
    <mergeCell ref="B642:H643"/>
    <mergeCell ref="B655:H655"/>
    <mergeCell ref="B656:H657"/>
    <mergeCell ref="B599:H599"/>
    <mergeCell ref="B600:H601"/>
    <mergeCell ref="B613:H613"/>
    <mergeCell ref="B614:H615"/>
    <mergeCell ref="B637:D637"/>
    <mergeCell ref="B651:D651"/>
    <mergeCell ref="B649:D649"/>
    <mergeCell ref="C10:M10"/>
    <mergeCell ref="C11:M11"/>
    <mergeCell ref="B417:H417"/>
    <mergeCell ref="B418:H419"/>
    <mergeCell ref="B431:H431"/>
    <mergeCell ref="B641:H641"/>
    <mergeCell ref="B446:H447"/>
    <mergeCell ref="B439:D439"/>
    <mergeCell ref="D437:F437"/>
    <mergeCell ref="B430:H430"/>
    <mergeCell ref="B558:H559"/>
    <mergeCell ref="B551:D551"/>
    <mergeCell ref="D549:F549"/>
    <mergeCell ref="B537:D537"/>
    <mergeCell ref="D535:F535"/>
    <mergeCell ref="B320:H321"/>
    <mergeCell ref="B333:H333"/>
    <mergeCell ref="B334:H335"/>
    <mergeCell ref="B327:D327"/>
    <mergeCell ref="D325:F325"/>
    <mergeCell ref="B193:H193"/>
    <mergeCell ref="B194:H195"/>
    <mergeCell ref="B207:H207"/>
    <mergeCell ref="B208:H209"/>
    <mergeCell ref="B221:H221"/>
    <mergeCell ref="B222:H223"/>
    <mergeCell ref="B215:D215"/>
    <mergeCell ref="D213:F213"/>
    <mergeCell ref="B206:H206"/>
    <mergeCell ref="B201:D201"/>
    <mergeCell ref="B137:H137"/>
    <mergeCell ref="B138:H139"/>
    <mergeCell ref="B151:H151"/>
    <mergeCell ref="B152:H153"/>
    <mergeCell ref="B165:H165"/>
    <mergeCell ref="B166:H167"/>
    <mergeCell ref="B161:D161"/>
    <mergeCell ref="B147:D147"/>
    <mergeCell ref="B26:H27"/>
    <mergeCell ref="B25:H25"/>
    <mergeCell ref="B39:H39"/>
    <mergeCell ref="B40:H41"/>
    <mergeCell ref="B33:D33"/>
    <mergeCell ref="B52:H52"/>
    <mergeCell ref="B38:H38"/>
    <mergeCell ref="D31:F31"/>
    <mergeCell ref="B47:D47"/>
    <mergeCell ref="D45:F45"/>
    <mergeCell ref="B35:D35"/>
    <mergeCell ref="B159:D159"/>
    <mergeCell ref="D157:F157"/>
    <mergeCell ref="B53:H53"/>
    <mergeCell ref="B54:H55"/>
    <mergeCell ref="B63:D63"/>
    <mergeCell ref="B61:D61"/>
    <mergeCell ref="D59:F59"/>
    <mergeCell ref="B49:D49"/>
    <mergeCell ref="D73:F73"/>
    <mergeCell ref="B66:H66"/>
    <mergeCell ref="B67:H67"/>
    <mergeCell ref="B68:H69"/>
    <mergeCell ref="B80:H80"/>
    <mergeCell ref="B77:D77"/>
    <mergeCell ref="B136:H136"/>
    <mergeCell ref="B133:D133"/>
    <mergeCell ref="B131:D131"/>
    <mergeCell ref="B82:H83"/>
    <mergeCell ref="B75:D75"/>
    <mergeCell ref="B81:H81"/>
    <mergeCell ref="D101:F101"/>
    <mergeCell ref="B108:H108"/>
    <mergeCell ref="B109:H109"/>
    <mergeCell ref="B110:H111"/>
    <mergeCell ref="B91:D91"/>
    <mergeCell ref="B105:D105"/>
    <mergeCell ref="B103:D103"/>
    <mergeCell ref="B89:D89"/>
    <mergeCell ref="D87:F87"/>
    <mergeCell ref="B124:H125"/>
    <mergeCell ref="B119:D119"/>
    <mergeCell ref="B117:D117"/>
    <mergeCell ref="D115:F115"/>
    <mergeCell ref="B95:H95"/>
    <mergeCell ref="B96:H97"/>
    <mergeCell ref="B120:D120"/>
    <mergeCell ref="B187:D187"/>
    <mergeCell ref="D185:F185"/>
    <mergeCell ref="B94:H94"/>
    <mergeCell ref="D129:F129"/>
    <mergeCell ref="B122:H122"/>
    <mergeCell ref="B173:D173"/>
    <mergeCell ref="D171:F171"/>
    <mergeCell ref="B164:H164"/>
    <mergeCell ref="B178:H178"/>
    <mergeCell ref="B123:H123"/>
    <mergeCell ref="B179:H179"/>
    <mergeCell ref="D199:F199"/>
    <mergeCell ref="B304:H304"/>
    <mergeCell ref="B301:D301"/>
    <mergeCell ref="D227:F227"/>
    <mergeCell ref="B220:H220"/>
    <mergeCell ref="B217:D217"/>
    <mergeCell ref="B249:H249"/>
    <mergeCell ref="B189:D189"/>
    <mergeCell ref="B235:H235"/>
    <mergeCell ref="B236:H237"/>
    <mergeCell ref="D297:F297"/>
    <mergeCell ref="B290:H290"/>
    <mergeCell ref="B203:D203"/>
    <mergeCell ref="B250:H251"/>
    <mergeCell ref="B243:D243"/>
    <mergeCell ref="D241:F241"/>
    <mergeCell ref="B192:H192"/>
    <mergeCell ref="B234:H234"/>
    <mergeCell ref="B273:D273"/>
    <mergeCell ref="B245:D245"/>
    <mergeCell ref="B287:D287"/>
    <mergeCell ref="B291:H291"/>
    <mergeCell ref="B292:H293"/>
    <mergeCell ref="B285:D285"/>
    <mergeCell ref="D283:F283"/>
    <mergeCell ref="B276:H276"/>
    <mergeCell ref="B288:D288"/>
    <mergeCell ref="B248:H248"/>
    <mergeCell ref="B348:H349"/>
    <mergeCell ref="B346:H346"/>
    <mergeCell ref="B264:H265"/>
    <mergeCell ref="B277:H277"/>
    <mergeCell ref="B278:H279"/>
    <mergeCell ref="B299:D299"/>
    <mergeCell ref="B316:D316"/>
    <mergeCell ref="B315:D315"/>
    <mergeCell ref="B257:D257"/>
    <mergeCell ref="B271:D271"/>
    <mergeCell ref="B262:H262"/>
    <mergeCell ref="B263:H263"/>
    <mergeCell ref="D353:F353"/>
    <mergeCell ref="B360:H360"/>
    <mergeCell ref="B357:D357"/>
    <mergeCell ref="B259:D259"/>
    <mergeCell ref="B318:H318"/>
    <mergeCell ref="B313:D313"/>
    <mergeCell ref="B305:H305"/>
    <mergeCell ref="B306:H307"/>
    <mergeCell ref="B319:H319"/>
    <mergeCell ref="B302:D302"/>
    <mergeCell ref="B385:D385"/>
    <mergeCell ref="D311:F311"/>
    <mergeCell ref="B416:H416"/>
    <mergeCell ref="B413:D413"/>
    <mergeCell ref="D339:F339"/>
    <mergeCell ref="B332:H332"/>
    <mergeCell ref="B329:D329"/>
    <mergeCell ref="B347:H347"/>
    <mergeCell ref="B361:H361"/>
    <mergeCell ref="B362:H363"/>
    <mergeCell ref="B472:H472"/>
    <mergeCell ref="B469:D469"/>
    <mergeCell ref="B383:D383"/>
    <mergeCell ref="D381:F381"/>
    <mergeCell ref="B374:H374"/>
    <mergeCell ref="B375:H375"/>
    <mergeCell ref="B399:D399"/>
    <mergeCell ref="B403:H403"/>
    <mergeCell ref="B404:H405"/>
    <mergeCell ref="B397:D397"/>
    <mergeCell ref="D465:F465"/>
    <mergeCell ref="B458:H458"/>
    <mergeCell ref="B376:H377"/>
    <mergeCell ref="B389:H389"/>
    <mergeCell ref="B390:H391"/>
    <mergeCell ref="D395:F395"/>
    <mergeCell ref="B388:H388"/>
    <mergeCell ref="D409:F409"/>
    <mergeCell ref="B402:H402"/>
    <mergeCell ref="B411:D411"/>
    <mergeCell ref="B528:H528"/>
    <mergeCell ref="B525:D525"/>
    <mergeCell ref="D451:F451"/>
    <mergeCell ref="B444:H444"/>
    <mergeCell ref="B441:D441"/>
    <mergeCell ref="B459:H459"/>
    <mergeCell ref="B523:D523"/>
    <mergeCell ref="B473:H473"/>
    <mergeCell ref="B474:H475"/>
    <mergeCell ref="B467:D467"/>
    <mergeCell ref="B488:H489"/>
    <mergeCell ref="B501:H501"/>
    <mergeCell ref="B502:H503"/>
    <mergeCell ref="D521:F521"/>
    <mergeCell ref="B514:H514"/>
    <mergeCell ref="B427:D427"/>
    <mergeCell ref="B460:H461"/>
    <mergeCell ref="B455:D455"/>
    <mergeCell ref="B453:D453"/>
    <mergeCell ref="B511:D511"/>
    <mergeCell ref="B584:H584"/>
    <mergeCell ref="B581:D581"/>
    <mergeCell ref="B495:D495"/>
    <mergeCell ref="D493:F493"/>
    <mergeCell ref="B515:H515"/>
    <mergeCell ref="B516:H517"/>
    <mergeCell ref="B509:D509"/>
    <mergeCell ref="D507:F507"/>
    <mergeCell ref="B500:H500"/>
    <mergeCell ref="B529:H529"/>
    <mergeCell ref="D577:F577"/>
    <mergeCell ref="B570:H570"/>
    <mergeCell ref="B554:D554"/>
    <mergeCell ref="B568:D568"/>
    <mergeCell ref="B582:D582"/>
    <mergeCell ref="B497:D497"/>
    <mergeCell ref="B530:H531"/>
    <mergeCell ref="B543:H543"/>
    <mergeCell ref="B544:H545"/>
    <mergeCell ref="B557:H557"/>
    <mergeCell ref="B595:D595"/>
    <mergeCell ref="B607:D607"/>
    <mergeCell ref="D605:F605"/>
    <mergeCell ref="B627:H627"/>
    <mergeCell ref="B628:H629"/>
    <mergeCell ref="B623:D623"/>
    <mergeCell ref="B621:D621"/>
    <mergeCell ref="B596:D596"/>
    <mergeCell ref="B624:D624"/>
    <mergeCell ref="D563:F563"/>
    <mergeCell ref="B556:H556"/>
    <mergeCell ref="B571:H571"/>
    <mergeCell ref="B572:H573"/>
    <mergeCell ref="B609:D609"/>
    <mergeCell ref="B567:D567"/>
    <mergeCell ref="B565:D565"/>
    <mergeCell ref="B585:H585"/>
    <mergeCell ref="B586:H587"/>
    <mergeCell ref="B579:D579"/>
    <mergeCell ref="D647:F647"/>
    <mergeCell ref="B598:H598"/>
    <mergeCell ref="B635:D635"/>
    <mergeCell ref="D633:F633"/>
    <mergeCell ref="B626:H626"/>
    <mergeCell ref="D619:F619"/>
    <mergeCell ref="B612:H612"/>
    <mergeCell ref="B640:H640"/>
    <mergeCell ref="B610:D610"/>
    <mergeCell ref="B638:D638"/>
    <mergeCell ref="A13:D14"/>
    <mergeCell ref="A1:M2"/>
    <mergeCell ref="D17:F17"/>
    <mergeCell ref="B19:D19"/>
    <mergeCell ref="B539:D539"/>
    <mergeCell ref="B553:D553"/>
    <mergeCell ref="B22:D22"/>
    <mergeCell ref="B36:D36"/>
    <mergeCell ref="B486:H486"/>
    <mergeCell ref="B483:D483"/>
    <mergeCell ref="B50:D50"/>
    <mergeCell ref="B64:D64"/>
    <mergeCell ref="B654:H654"/>
    <mergeCell ref="B24:H24"/>
    <mergeCell ref="B593:D593"/>
    <mergeCell ref="D591:F591"/>
    <mergeCell ref="B542:H542"/>
    <mergeCell ref="B78:D78"/>
    <mergeCell ref="B92:D92"/>
    <mergeCell ref="B106:D106"/>
    <mergeCell ref="B134:D134"/>
    <mergeCell ref="B148:D148"/>
    <mergeCell ref="B162:D162"/>
    <mergeCell ref="B176:D176"/>
    <mergeCell ref="B190:D190"/>
    <mergeCell ref="D143:F143"/>
    <mergeCell ref="B150:H150"/>
    <mergeCell ref="B145:D145"/>
    <mergeCell ref="B180:H181"/>
    <mergeCell ref="B175:D175"/>
    <mergeCell ref="B204:D204"/>
    <mergeCell ref="B218:D218"/>
    <mergeCell ref="B232:D232"/>
    <mergeCell ref="B246:D246"/>
    <mergeCell ref="B260:D260"/>
    <mergeCell ref="B274:D274"/>
    <mergeCell ref="D255:F255"/>
    <mergeCell ref="B231:D231"/>
    <mergeCell ref="B229:D229"/>
    <mergeCell ref="D269:F269"/>
    <mergeCell ref="B330:D330"/>
    <mergeCell ref="B344:D344"/>
    <mergeCell ref="B358:D358"/>
    <mergeCell ref="B372:D372"/>
    <mergeCell ref="B371:D371"/>
    <mergeCell ref="B369:D369"/>
    <mergeCell ref="D367:F367"/>
    <mergeCell ref="B343:D343"/>
    <mergeCell ref="B341:D341"/>
    <mergeCell ref="B355:D355"/>
    <mergeCell ref="B386:D386"/>
    <mergeCell ref="B400:D400"/>
    <mergeCell ref="B414:D414"/>
    <mergeCell ref="B428:D428"/>
    <mergeCell ref="B442:D442"/>
    <mergeCell ref="B456:D456"/>
    <mergeCell ref="D423:F423"/>
    <mergeCell ref="B425:D425"/>
    <mergeCell ref="B432:H433"/>
    <mergeCell ref="B445:H445"/>
    <mergeCell ref="B652:D652"/>
    <mergeCell ref="B470:D470"/>
    <mergeCell ref="B484:D484"/>
    <mergeCell ref="B498:D498"/>
    <mergeCell ref="B512:D512"/>
    <mergeCell ref="B526:D526"/>
    <mergeCell ref="B540:D540"/>
    <mergeCell ref="B481:D481"/>
    <mergeCell ref="D479:F479"/>
    <mergeCell ref="B487:H487"/>
  </mergeCells>
  <conditionalFormatting sqref="E652:F652 E638:F638 E624:F624 E610:F610 E596:F596 E582:F582 E568:F568 E554:F554 E540:F540 E526:F526 E512:F512 E498:F498 E484:F484 E470:F470 E456:F456 E442:F442 E428:F428 E414:F414 E400:F400 E386:F386 E372:F372 E358:F358 E344:F344 E330:F330 E316:F316 E302:F302 E288:F288 E274:F274 E260:F260 E246:F246 E232:F232 E218:F218 E204:F204 E190:F190 E176:F176 E162:F162 E148:F148 E134:F134 E120:F120 E106:F106 E92:F92 E78:F78 E64:F64 E50:F50 E36:F36 E22:F22">
    <cfRule type="cellIs" priority="94" dxfId="3" operator="lessThan" stopIfTrue="1">
      <formula>40</formula>
    </cfRule>
  </conditionalFormatting>
  <conditionalFormatting sqref="G652 G638 G624 G610 G596 G582 G568 G554 G540 G526 G512 G498 G484 G470 G456 G442 G428 G414 G400 G386 G372 G358 G344 G330 G316 G302 G288 G274 G260 G246 G232 G218 G204 G190 G176 G162 G148 G134 G120 G106 G92 G78 G64 G50 G36 G22">
    <cfRule type="notContainsBlanks" priority="93" dxfId="3" stopIfTrue="1">
      <formula>LEN(TRIM(G22))&gt;0</formula>
    </cfRule>
  </conditionalFormatting>
  <printOptions/>
  <pageMargins left="0.7874015748031497" right="0.7874015748031497" top="0.7874015748031497" bottom="0.7874015748031497" header="0.31496062992125984" footer="0.31496062992125984"/>
  <pageSetup orientation="portrait" paperSize="9" scale="90" r:id="rId2"/>
  <drawing r:id="rId1"/>
</worksheet>
</file>

<file path=xl/worksheets/sheet7.xml><?xml version="1.0" encoding="utf-8"?>
<worksheet xmlns="http://schemas.openxmlformats.org/spreadsheetml/2006/main" xmlns:r="http://schemas.openxmlformats.org/officeDocument/2006/relationships">
  <sheetPr codeName="Sheet5">
    <tabColor rgb="FF92D050"/>
  </sheetPr>
  <dimension ref="A1:G49"/>
  <sheetViews>
    <sheetView zoomScale="80" zoomScaleNormal="80" zoomScalePageLayoutView="0" workbookViewId="0" topLeftCell="A1">
      <selection activeCell="A1" sqref="A1:G1"/>
    </sheetView>
  </sheetViews>
  <sheetFormatPr defaultColWidth="9.140625" defaultRowHeight="15"/>
  <cols>
    <col min="1" max="3" width="4.7109375" style="142" customWidth="1"/>
    <col min="4" max="4" width="12.421875" style="141" customWidth="1"/>
    <col min="5" max="5" width="5.57421875" style="142" bestFit="1" customWidth="1"/>
    <col min="6" max="7" width="9.140625" style="141" customWidth="1"/>
    <col min="8" max="16384" width="9.00390625" style="141" customWidth="1"/>
  </cols>
  <sheetData>
    <row r="1" spans="1:7" ht="32.25" customHeight="1">
      <c r="A1" s="216" t="s">
        <v>60</v>
      </c>
      <c r="B1" s="216"/>
      <c r="C1" s="216"/>
      <c r="D1" s="216"/>
      <c r="E1" s="216"/>
      <c r="F1" s="216"/>
      <c r="G1" s="216"/>
    </row>
    <row r="2" spans="1:7" s="142" customFormat="1" ht="13.5" customHeight="1">
      <c r="A2" s="219" t="str">
        <f>IF('計算'!A1="","",'計算'!A1)</f>
        <v>学年</v>
      </c>
      <c r="B2" s="219" t="str">
        <f>IF('計算'!B1="","",'計算'!B1)</f>
        <v>組</v>
      </c>
      <c r="C2" s="219" t="str">
        <f>IF('計算'!C1="","",'計算'!C1)</f>
        <v>番</v>
      </c>
      <c r="D2" s="219" t="str">
        <f>IF('計算'!D1="","",'計算'!D1)</f>
        <v>名前</v>
      </c>
      <c r="E2" s="219" t="str">
        <f>IF('計算'!E1="","",'計算'!E1)</f>
        <v>性別</v>
      </c>
      <c r="F2" s="217" t="s">
        <v>77</v>
      </c>
      <c r="G2" s="218"/>
    </row>
    <row r="3" spans="1:7" s="142" customFormat="1" ht="13.5">
      <c r="A3" s="220"/>
      <c r="B3" s="220"/>
      <c r="C3" s="220"/>
      <c r="D3" s="220"/>
      <c r="E3" s="220"/>
      <c r="F3" s="175" t="s">
        <v>21</v>
      </c>
      <c r="G3" s="175" t="s">
        <v>22</v>
      </c>
    </row>
    <row r="4" spans="1:7" ht="13.5">
      <c r="A4" s="153">
        <f>IF('計算'!A2="","",'計算'!A2)</f>
      </c>
      <c r="B4" s="153">
        <f>IF('計算'!B2="","",'計算'!B2)</f>
      </c>
      <c r="C4" s="153">
        <f>IF('計算'!C2="","",'計算'!C2)</f>
      </c>
      <c r="D4" s="174">
        <f>IF('計算'!D2="","",'計算'!D2)</f>
      </c>
      <c r="E4" s="153">
        <f>IF('計算'!E2="","",'計算'!E2)</f>
      </c>
      <c r="F4" s="176">
        <f>IF('計算'!J2="","",'計算'!J2)</f>
      </c>
      <c r="G4" s="176">
        <f>IF('計算'!N2="","",'計算'!N2)</f>
      </c>
    </row>
    <row r="5" spans="1:7" ht="13.5">
      <c r="A5" s="153">
        <f>IF('計算'!A3="","",'計算'!A3)</f>
      </c>
      <c r="B5" s="153">
        <f>IF('計算'!B3="","",'計算'!B3)</f>
      </c>
      <c r="C5" s="153">
        <f>IF('計算'!C3="","",'計算'!C3)</f>
      </c>
      <c r="D5" s="174">
        <f>IF('計算'!D3="","",'計算'!D3)</f>
      </c>
      <c r="E5" s="153">
        <f>IF('計算'!E3="","",'計算'!E3)</f>
      </c>
      <c r="F5" s="176">
        <f>IF('計算'!J3="","",'計算'!J3)</f>
      </c>
      <c r="G5" s="176">
        <f>IF('計算'!N3="","",'計算'!N3)</f>
      </c>
    </row>
    <row r="6" spans="1:7" ht="13.5">
      <c r="A6" s="153">
        <f>IF('計算'!A4="","",'計算'!A4)</f>
      </c>
      <c r="B6" s="153">
        <f>IF('計算'!B4="","",'計算'!B4)</f>
      </c>
      <c r="C6" s="153">
        <f>IF('計算'!C4="","",'計算'!C4)</f>
      </c>
      <c r="D6" s="174">
        <f>IF('計算'!D4="","",'計算'!D4)</f>
      </c>
      <c r="E6" s="153">
        <f>IF('計算'!E4="","",'計算'!E4)</f>
      </c>
      <c r="F6" s="176">
        <f>IF('計算'!J4="","",'計算'!J4)</f>
      </c>
      <c r="G6" s="176">
        <f>IF('計算'!N4="","",'計算'!N4)</f>
      </c>
    </row>
    <row r="7" spans="1:7" ht="13.5">
      <c r="A7" s="153">
        <f>IF('計算'!A5="","",'計算'!A5)</f>
      </c>
      <c r="B7" s="153">
        <f>IF('計算'!B5="","",'計算'!B5)</f>
      </c>
      <c r="C7" s="153">
        <f>IF('計算'!C5="","",'計算'!C5)</f>
      </c>
      <c r="D7" s="174">
        <f>IF('計算'!D5="","",'計算'!D5)</f>
      </c>
      <c r="E7" s="153">
        <f>IF('計算'!E5="","",'計算'!E5)</f>
      </c>
      <c r="F7" s="176">
        <f>IF('計算'!J5="","",'計算'!J5)</f>
      </c>
      <c r="G7" s="176">
        <f>IF('計算'!N5="","",'計算'!N5)</f>
      </c>
    </row>
    <row r="8" spans="1:7" ht="13.5">
      <c r="A8" s="153">
        <f>IF('計算'!A6="","",'計算'!A6)</f>
      </c>
      <c r="B8" s="153">
        <f>IF('計算'!B6="","",'計算'!B6)</f>
      </c>
      <c r="C8" s="153">
        <f>IF('計算'!C6="","",'計算'!C6)</f>
      </c>
      <c r="D8" s="174">
        <f>IF('計算'!D6="","",'計算'!D6)</f>
      </c>
      <c r="E8" s="153">
        <f>IF('計算'!E6="","",'計算'!E6)</f>
      </c>
      <c r="F8" s="176">
        <f>IF('計算'!J6="","",'計算'!J6)</f>
      </c>
      <c r="G8" s="176">
        <f>IF('計算'!N6="","",'計算'!N6)</f>
      </c>
    </row>
    <row r="9" spans="1:7" ht="13.5">
      <c r="A9" s="153">
        <f>IF('計算'!A7="","",'計算'!A7)</f>
      </c>
      <c r="B9" s="153">
        <f>IF('計算'!B7="","",'計算'!B7)</f>
      </c>
      <c r="C9" s="153">
        <f>IF('計算'!C7="","",'計算'!C7)</f>
      </c>
      <c r="D9" s="174">
        <f>IF('計算'!D7="","",'計算'!D7)</f>
      </c>
      <c r="E9" s="153">
        <f>IF('計算'!E7="","",'計算'!E7)</f>
      </c>
      <c r="F9" s="176">
        <f>IF('計算'!J7="","",'計算'!J7)</f>
      </c>
      <c r="G9" s="176">
        <f>IF('計算'!N7="","",'計算'!N7)</f>
      </c>
    </row>
    <row r="10" spans="1:7" ht="13.5">
      <c r="A10" s="153">
        <f>IF('計算'!A8="","",'計算'!A8)</f>
      </c>
      <c r="B10" s="153">
        <f>IF('計算'!B8="","",'計算'!B8)</f>
      </c>
      <c r="C10" s="153">
        <f>IF('計算'!C8="","",'計算'!C8)</f>
      </c>
      <c r="D10" s="174">
        <f>IF('計算'!D8="","",'計算'!D8)</f>
      </c>
      <c r="E10" s="153">
        <f>IF('計算'!E8="","",'計算'!E8)</f>
      </c>
      <c r="F10" s="176">
        <f>IF('計算'!J8="","",'計算'!J8)</f>
      </c>
      <c r="G10" s="176">
        <f>IF('計算'!N8="","",'計算'!N8)</f>
      </c>
    </row>
    <row r="11" spans="1:7" ht="13.5">
      <c r="A11" s="153">
        <f>IF('計算'!A9="","",'計算'!A9)</f>
      </c>
      <c r="B11" s="153">
        <f>IF('計算'!B9="","",'計算'!B9)</f>
      </c>
      <c r="C11" s="153">
        <f>IF('計算'!C9="","",'計算'!C9)</f>
      </c>
      <c r="D11" s="174">
        <f>IF('計算'!D9="","",'計算'!D9)</f>
      </c>
      <c r="E11" s="153">
        <f>IF('計算'!E9="","",'計算'!E9)</f>
      </c>
      <c r="F11" s="176">
        <f>IF('計算'!J9="","",'計算'!J9)</f>
      </c>
      <c r="G11" s="176">
        <f>IF('計算'!N9="","",'計算'!N9)</f>
      </c>
    </row>
    <row r="12" spans="1:7" ht="13.5">
      <c r="A12" s="153">
        <f>IF('計算'!A10="","",'計算'!A10)</f>
      </c>
      <c r="B12" s="153">
        <f>IF('計算'!B10="","",'計算'!B10)</f>
      </c>
      <c r="C12" s="153">
        <f>IF('計算'!C10="","",'計算'!C10)</f>
      </c>
      <c r="D12" s="174">
        <f>IF('計算'!D10="","",'計算'!D10)</f>
      </c>
      <c r="E12" s="153">
        <f>IF('計算'!E10="","",'計算'!E10)</f>
      </c>
      <c r="F12" s="176">
        <f>IF('計算'!J10="","",'計算'!J10)</f>
      </c>
      <c r="G12" s="176">
        <f>IF('計算'!N10="","",'計算'!N10)</f>
      </c>
    </row>
    <row r="13" spans="1:7" ht="13.5">
      <c r="A13" s="153">
        <f>IF('計算'!A11="","",'計算'!A11)</f>
      </c>
      <c r="B13" s="153">
        <f>IF('計算'!B11="","",'計算'!B11)</f>
      </c>
      <c r="C13" s="153">
        <f>IF('計算'!C11="","",'計算'!C11)</f>
      </c>
      <c r="D13" s="174">
        <f>IF('計算'!D11="","",'計算'!D11)</f>
      </c>
      <c r="E13" s="153">
        <f>IF('計算'!E11="","",'計算'!E11)</f>
      </c>
      <c r="F13" s="176">
        <f>IF('計算'!J11="","",'計算'!J11)</f>
      </c>
      <c r="G13" s="176">
        <f>IF('計算'!N11="","",'計算'!N11)</f>
      </c>
    </row>
    <row r="14" spans="1:7" ht="13.5">
      <c r="A14" s="153">
        <f>IF('計算'!A12="","",'計算'!A12)</f>
      </c>
      <c r="B14" s="153">
        <f>IF('計算'!B12="","",'計算'!B12)</f>
      </c>
      <c r="C14" s="153">
        <f>IF('計算'!C12="","",'計算'!C12)</f>
      </c>
      <c r="D14" s="174">
        <f>IF('計算'!D12="","",'計算'!D12)</f>
      </c>
      <c r="E14" s="153">
        <f>IF('計算'!E12="","",'計算'!E12)</f>
      </c>
      <c r="F14" s="176">
        <f>IF('計算'!J12="","",'計算'!J12)</f>
      </c>
      <c r="G14" s="176">
        <f>IF('計算'!N12="","",'計算'!N12)</f>
      </c>
    </row>
    <row r="15" spans="1:7" ht="13.5">
      <c r="A15" s="153">
        <f>IF('計算'!A13="","",'計算'!A13)</f>
      </c>
      <c r="B15" s="153">
        <f>IF('計算'!B13="","",'計算'!B13)</f>
      </c>
      <c r="C15" s="153">
        <f>IF('計算'!C13="","",'計算'!C13)</f>
      </c>
      <c r="D15" s="174">
        <f>IF('計算'!D13="","",'計算'!D13)</f>
      </c>
      <c r="E15" s="153">
        <f>IF('計算'!E13="","",'計算'!E13)</f>
      </c>
      <c r="F15" s="176">
        <f>IF('計算'!J13="","",'計算'!J13)</f>
      </c>
      <c r="G15" s="176">
        <f>IF('計算'!N13="","",'計算'!N13)</f>
      </c>
    </row>
    <row r="16" spans="1:7" ht="13.5">
      <c r="A16" s="153">
        <f>IF('計算'!A14="","",'計算'!A14)</f>
      </c>
      <c r="B16" s="153">
        <f>IF('計算'!B14="","",'計算'!B14)</f>
      </c>
      <c r="C16" s="153">
        <f>IF('計算'!C14="","",'計算'!C14)</f>
      </c>
      <c r="D16" s="174">
        <f>IF('計算'!D14="","",'計算'!D14)</f>
      </c>
      <c r="E16" s="153">
        <f>IF('計算'!E14="","",'計算'!E14)</f>
      </c>
      <c r="F16" s="176">
        <f>IF('計算'!J14="","",'計算'!J14)</f>
      </c>
      <c r="G16" s="176">
        <f>IF('計算'!N14="","",'計算'!N14)</f>
      </c>
    </row>
    <row r="17" spans="1:7" ht="13.5">
      <c r="A17" s="153">
        <f>IF('計算'!A15="","",'計算'!A15)</f>
      </c>
      <c r="B17" s="153">
        <f>IF('計算'!B15="","",'計算'!B15)</f>
      </c>
      <c r="C17" s="153">
        <f>IF('計算'!C15="","",'計算'!C15)</f>
      </c>
      <c r="D17" s="174">
        <f>IF('計算'!D15="","",'計算'!D15)</f>
      </c>
      <c r="E17" s="153">
        <f>IF('計算'!E15="","",'計算'!E15)</f>
      </c>
      <c r="F17" s="176">
        <f>IF('計算'!J15="","",'計算'!J15)</f>
      </c>
      <c r="G17" s="176">
        <f>IF('計算'!N15="","",'計算'!N15)</f>
      </c>
    </row>
    <row r="18" spans="1:7" ht="13.5">
      <c r="A18" s="153">
        <f>IF('計算'!A16="","",'計算'!A16)</f>
      </c>
      <c r="B18" s="153">
        <f>IF('計算'!B16="","",'計算'!B16)</f>
      </c>
      <c r="C18" s="153">
        <f>IF('計算'!C16="","",'計算'!C16)</f>
      </c>
      <c r="D18" s="174">
        <f>IF('計算'!D16="","",'計算'!D16)</f>
      </c>
      <c r="E18" s="153">
        <f>IF('計算'!E16="","",'計算'!E16)</f>
      </c>
      <c r="F18" s="176">
        <f>IF('計算'!J16="","",'計算'!J16)</f>
      </c>
      <c r="G18" s="176">
        <f>IF('計算'!N16="","",'計算'!N16)</f>
      </c>
    </row>
    <row r="19" spans="1:7" ht="13.5">
      <c r="A19" s="153">
        <f>IF('計算'!A17="","",'計算'!A17)</f>
      </c>
      <c r="B19" s="153">
        <f>IF('計算'!B17="","",'計算'!B17)</f>
      </c>
      <c r="C19" s="153">
        <f>IF('計算'!C17="","",'計算'!C17)</f>
      </c>
      <c r="D19" s="174">
        <f>IF('計算'!D17="","",'計算'!D17)</f>
      </c>
      <c r="E19" s="153">
        <f>IF('計算'!E17="","",'計算'!E17)</f>
      </c>
      <c r="F19" s="176">
        <f>IF('計算'!J17="","",'計算'!J17)</f>
      </c>
      <c r="G19" s="176">
        <f>IF('計算'!N17="","",'計算'!N17)</f>
      </c>
    </row>
    <row r="20" spans="1:7" ht="13.5">
      <c r="A20" s="153">
        <f>IF('計算'!A18="","",'計算'!A18)</f>
      </c>
      <c r="B20" s="153">
        <f>IF('計算'!B18="","",'計算'!B18)</f>
      </c>
      <c r="C20" s="153">
        <f>IF('計算'!C18="","",'計算'!C18)</f>
      </c>
      <c r="D20" s="174">
        <f>IF('計算'!D18="","",'計算'!D18)</f>
      </c>
      <c r="E20" s="153">
        <f>IF('計算'!E18="","",'計算'!E18)</f>
      </c>
      <c r="F20" s="176">
        <f>IF('計算'!J18="","",'計算'!J18)</f>
      </c>
      <c r="G20" s="176">
        <f>IF('計算'!N18="","",'計算'!N18)</f>
      </c>
    </row>
    <row r="21" spans="1:7" ht="13.5">
      <c r="A21" s="153">
        <f>IF('計算'!A19="","",'計算'!A19)</f>
      </c>
      <c r="B21" s="153">
        <f>IF('計算'!B19="","",'計算'!B19)</f>
      </c>
      <c r="C21" s="153">
        <f>IF('計算'!C19="","",'計算'!C19)</f>
      </c>
      <c r="D21" s="174">
        <f>IF('計算'!D19="","",'計算'!D19)</f>
      </c>
      <c r="E21" s="153">
        <f>IF('計算'!E19="","",'計算'!E19)</f>
      </c>
      <c r="F21" s="176">
        <f>IF('計算'!J19="","",'計算'!J19)</f>
      </c>
      <c r="G21" s="176">
        <f>IF('計算'!N19="","",'計算'!N19)</f>
      </c>
    </row>
    <row r="22" spans="1:7" ht="13.5">
      <c r="A22" s="153">
        <f>IF('計算'!A20="","",'計算'!A20)</f>
      </c>
      <c r="B22" s="153">
        <f>IF('計算'!B20="","",'計算'!B20)</f>
      </c>
      <c r="C22" s="153">
        <f>IF('計算'!C20="","",'計算'!C20)</f>
      </c>
      <c r="D22" s="174">
        <f>IF('計算'!D20="","",'計算'!D20)</f>
      </c>
      <c r="E22" s="153">
        <f>IF('計算'!E20="","",'計算'!E20)</f>
      </c>
      <c r="F22" s="176">
        <f>IF('計算'!J20="","",'計算'!J20)</f>
      </c>
      <c r="G22" s="176">
        <f>IF('計算'!N20="","",'計算'!N20)</f>
      </c>
    </row>
    <row r="23" spans="1:7" ht="13.5">
      <c r="A23" s="153">
        <f>IF('計算'!A21="","",'計算'!A21)</f>
      </c>
      <c r="B23" s="153">
        <f>IF('計算'!B21="","",'計算'!B21)</f>
      </c>
      <c r="C23" s="153">
        <f>IF('計算'!C21="","",'計算'!C21)</f>
      </c>
      <c r="D23" s="174">
        <f>IF('計算'!D21="","",'計算'!D21)</f>
      </c>
      <c r="E23" s="153">
        <f>IF('計算'!E21="","",'計算'!E21)</f>
      </c>
      <c r="F23" s="176">
        <f>IF('計算'!J21="","",'計算'!J21)</f>
      </c>
      <c r="G23" s="176">
        <f>IF('計算'!N21="","",'計算'!N21)</f>
      </c>
    </row>
    <row r="24" spans="1:7" ht="13.5">
      <c r="A24" s="153">
        <f>IF('計算'!A22="","",'計算'!A22)</f>
      </c>
      <c r="B24" s="153">
        <f>IF('計算'!B22="","",'計算'!B22)</f>
      </c>
      <c r="C24" s="153">
        <f>IF('計算'!C22="","",'計算'!C22)</f>
      </c>
      <c r="D24" s="174">
        <f>IF('計算'!D22="","",'計算'!D22)</f>
      </c>
      <c r="E24" s="153">
        <f>IF('計算'!E22="","",'計算'!E22)</f>
      </c>
      <c r="F24" s="176">
        <f>IF('計算'!J22="","",'計算'!J22)</f>
      </c>
      <c r="G24" s="176">
        <f>IF('計算'!N22="","",'計算'!N22)</f>
      </c>
    </row>
    <row r="25" spans="1:7" ht="13.5">
      <c r="A25" s="153">
        <f>IF('計算'!A23="","",'計算'!A23)</f>
      </c>
      <c r="B25" s="153">
        <f>IF('計算'!B23="","",'計算'!B23)</f>
      </c>
      <c r="C25" s="153">
        <f>IF('計算'!C23="","",'計算'!C23)</f>
      </c>
      <c r="D25" s="174">
        <f>IF('計算'!D23="","",'計算'!D23)</f>
      </c>
      <c r="E25" s="153">
        <f>IF('計算'!E23="","",'計算'!E23)</f>
      </c>
      <c r="F25" s="176">
        <f>IF('計算'!J23="","",'計算'!J23)</f>
      </c>
      <c r="G25" s="176">
        <f>IF('計算'!N23="","",'計算'!N23)</f>
      </c>
    </row>
    <row r="26" spans="1:7" ht="13.5">
      <c r="A26" s="153">
        <f>IF('計算'!A24="","",'計算'!A24)</f>
      </c>
      <c r="B26" s="153">
        <f>IF('計算'!B24="","",'計算'!B24)</f>
      </c>
      <c r="C26" s="153">
        <f>IF('計算'!C24="","",'計算'!C24)</f>
      </c>
      <c r="D26" s="174">
        <f>IF('計算'!D24="","",'計算'!D24)</f>
      </c>
      <c r="E26" s="153">
        <f>IF('計算'!E24="","",'計算'!E24)</f>
      </c>
      <c r="F26" s="176">
        <f>IF('計算'!J24="","",'計算'!J24)</f>
      </c>
      <c r="G26" s="176">
        <f>IF('計算'!N24="","",'計算'!N24)</f>
      </c>
    </row>
    <row r="27" spans="1:7" ht="13.5">
      <c r="A27" s="153">
        <f>IF('計算'!A25="","",'計算'!A25)</f>
      </c>
      <c r="B27" s="153">
        <f>IF('計算'!B25="","",'計算'!B25)</f>
      </c>
      <c r="C27" s="153">
        <f>IF('計算'!C25="","",'計算'!C25)</f>
      </c>
      <c r="D27" s="174">
        <f>IF('計算'!D25="","",'計算'!D25)</f>
      </c>
      <c r="E27" s="153">
        <f>IF('計算'!E25="","",'計算'!E25)</f>
      </c>
      <c r="F27" s="176">
        <f>IF('計算'!J25="","",'計算'!J25)</f>
      </c>
      <c r="G27" s="176">
        <f>IF('計算'!N25="","",'計算'!N25)</f>
      </c>
    </row>
    <row r="28" spans="1:7" ht="13.5">
      <c r="A28" s="153">
        <f>IF('計算'!A26="","",'計算'!A26)</f>
      </c>
      <c r="B28" s="153">
        <f>IF('計算'!B26="","",'計算'!B26)</f>
      </c>
      <c r="C28" s="153">
        <f>IF('計算'!C26="","",'計算'!C26)</f>
      </c>
      <c r="D28" s="174">
        <f>IF('計算'!D26="","",'計算'!D26)</f>
      </c>
      <c r="E28" s="153">
        <f>IF('計算'!E26="","",'計算'!E26)</f>
      </c>
      <c r="F28" s="176">
        <f>IF('計算'!J26="","",'計算'!J26)</f>
      </c>
      <c r="G28" s="176">
        <f>IF('計算'!N26="","",'計算'!N26)</f>
      </c>
    </row>
    <row r="29" spans="1:7" ht="13.5">
      <c r="A29" s="153">
        <f>IF('計算'!A27="","",'計算'!A27)</f>
      </c>
      <c r="B29" s="153">
        <f>IF('計算'!B27="","",'計算'!B27)</f>
      </c>
      <c r="C29" s="153">
        <f>IF('計算'!C27="","",'計算'!C27)</f>
      </c>
      <c r="D29" s="174">
        <f>IF('計算'!D27="","",'計算'!D27)</f>
      </c>
      <c r="E29" s="153">
        <f>IF('計算'!E27="","",'計算'!E27)</f>
      </c>
      <c r="F29" s="176">
        <f>IF('計算'!J27="","",'計算'!J27)</f>
      </c>
      <c r="G29" s="176">
        <f>IF('計算'!N27="","",'計算'!N27)</f>
      </c>
    </row>
    <row r="30" spans="1:7" ht="13.5">
      <c r="A30" s="153">
        <f>IF('計算'!A28="","",'計算'!A28)</f>
      </c>
      <c r="B30" s="153">
        <f>IF('計算'!B28="","",'計算'!B28)</f>
      </c>
      <c r="C30" s="153">
        <f>IF('計算'!C28="","",'計算'!C28)</f>
      </c>
      <c r="D30" s="174">
        <f>IF('計算'!D28="","",'計算'!D28)</f>
      </c>
      <c r="E30" s="153">
        <f>IF('計算'!E28="","",'計算'!E28)</f>
      </c>
      <c r="F30" s="176">
        <f>IF('計算'!J28="","",'計算'!J28)</f>
      </c>
      <c r="G30" s="176">
        <f>IF('計算'!N28="","",'計算'!N28)</f>
      </c>
    </row>
    <row r="31" spans="1:7" ht="13.5">
      <c r="A31" s="153">
        <f>IF('計算'!A29="","",'計算'!A29)</f>
      </c>
      <c r="B31" s="153">
        <f>IF('計算'!B29="","",'計算'!B29)</f>
      </c>
      <c r="C31" s="153">
        <f>IF('計算'!C29="","",'計算'!C29)</f>
      </c>
      <c r="D31" s="174">
        <f>IF('計算'!D29="","",'計算'!D29)</f>
      </c>
      <c r="E31" s="153">
        <f>IF('計算'!E29="","",'計算'!E29)</f>
      </c>
      <c r="F31" s="176">
        <f>IF('計算'!J29="","",'計算'!J29)</f>
      </c>
      <c r="G31" s="176">
        <f>IF('計算'!N29="","",'計算'!N29)</f>
      </c>
    </row>
    <row r="32" spans="1:7" ht="13.5">
      <c r="A32" s="153">
        <f>IF('計算'!A30="","",'計算'!A30)</f>
      </c>
      <c r="B32" s="153">
        <f>IF('計算'!B30="","",'計算'!B30)</f>
      </c>
      <c r="C32" s="153">
        <f>IF('計算'!C30="","",'計算'!C30)</f>
      </c>
      <c r="D32" s="174">
        <f>IF('計算'!D30="","",'計算'!D30)</f>
      </c>
      <c r="E32" s="153">
        <f>IF('計算'!E30="","",'計算'!E30)</f>
      </c>
      <c r="F32" s="176">
        <f>IF('計算'!J30="","",'計算'!J30)</f>
      </c>
      <c r="G32" s="176">
        <f>IF('計算'!N30="","",'計算'!N30)</f>
      </c>
    </row>
    <row r="33" spans="1:7" ht="13.5">
      <c r="A33" s="153">
        <f>IF('計算'!A31="","",'計算'!A31)</f>
      </c>
      <c r="B33" s="153">
        <f>IF('計算'!B31="","",'計算'!B31)</f>
      </c>
      <c r="C33" s="153">
        <f>IF('計算'!C31="","",'計算'!C31)</f>
      </c>
      <c r="D33" s="174">
        <f>IF('計算'!D31="","",'計算'!D31)</f>
      </c>
      <c r="E33" s="153">
        <f>IF('計算'!E31="","",'計算'!E31)</f>
      </c>
      <c r="F33" s="176">
        <f>IF('計算'!J31="","",'計算'!J31)</f>
      </c>
      <c r="G33" s="176">
        <f>IF('計算'!N31="","",'計算'!N31)</f>
      </c>
    </row>
    <row r="34" spans="1:7" ht="13.5">
      <c r="A34" s="153">
        <f>IF('計算'!A32="","",'計算'!A32)</f>
      </c>
      <c r="B34" s="153">
        <f>IF('計算'!B32="","",'計算'!B32)</f>
      </c>
      <c r="C34" s="153">
        <f>IF('計算'!C32="","",'計算'!C32)</f>
      </c>
      <c r="D34" s="174">
        <f>IF('計算'!D32="","",'計算'!D32)</f>
      </c>
      <c r="E34" s="153">
        <f>IF('計算'!E32="","",'計算'!E32)</f>
      </c>
      <c r="F34" s="176">
        <f>IF('計算'!J32="","",'計算'!J32)</f>
      </c>
      <c r="G34" s="176">
        <f>IF('計算'!N32="","",'計算'!N32)</f>
      </c>
    </row>
    <row r="35" spans="1:7" ht="13.5">
      <c r="A35" s="153">
        <f>IF('計算'!A33="","",'計算'!A33)</f>
      </c>
      <c r="B35" s="153">
        <f>IF('計算'!B33="","",'計算'!B33)</f>
      </c>
      <c r="C35" s="153">
        <f>IF('計算'!C33="","",'計算'!C33)</f>
      </c>
      <c r="D35" s="174">
        <f>IF('計算'!D33="","",'計算'!D33)</f>
      </c>
      <c r="E35" s="153">
        <f>IF('計算'!E33="","",'計算'!E33)</f>
      </c>
      <c r="F35" s="176">
        <f>IF('計算'!J33="","",'計算'!J33)</f>
      </c>
      <c r="G35" s="176">
        <f>IF('計算'!N33="","",'計算'!N33)</f>
      </c>
    </row>
    <row r="36" spans="1:7" ht="13.5">
      <c r="A36" s="153">
        <f>IF('計算'!A34="","",'計算'!A34)</f>
      </c>
      <c r="B36" s="153">
        <f>IF('計算'!B34="","",'計算'!B34)</f>
      </c>
      <c r="C36" s="153">
        <f>IF('計算'!C34="","",'計算'!C34)</f>
      </c>
      <c r="D36" s="174">
        <f>IF('計算'!D34="","",'計算'!D34)</f>
      </c>
      <c r="E36" s="153">
        <f>IF('計算'!E34="","",'計算'!E34)</f>
      </c>
      <c r="F36" s="176">
        <f>IF('計算'!J34="","",'計算'!J34)</f>
      </c>
      <c r="G36" s="176">
        <f>IF('計算'!N34="","",'計算'!N34)</f>
      </c>
    </row>
    <row r="37" spans="1:7" ht="13.5">
      <c r="A37" s="153">
        <f>IF('計算'!A35="","",'計算'!A35)</f>
      </c>
      <c r="B37" s="153">
        <f>IF('計算'!B35="","",'計算'!B35)</f>
      </c>
      <c r="C37" s="153">
        <f>IF('計算'!C35="","",'計算'!C35)</f>
      </c>
      <c r="D37" s="174">
        <f>IF('計算'!D35="","",'計算'!D35)</f>
      </c>
      <c r="E37" s="153">
        <f>IF('計算'!E35="","",'計算'!E35)</f>
      </c>
      <c r="F37" s="176">
        <f>IF('計算'!J35="","",'計算'!J35)</f>
      </c>
      <c r="G37" s="176">
        <f>IF('計算'!N35="","",'計算'!N35)</f>
      </c>
    </row>
    <row r="38" spans="1:7" ht="13.5">
      <c r="A38" s="153">
        <f>IF('計算'!A36="","",'計算'!A36)</f>
      </c>
      <c r="B38" s="153">
        <f>IF('計算'!B36="","",'計算'!B36)</f>
      </c>
      <c r="C38" s="153">
        <f>IF('計算'!C36="","",'計算'!C36)</f>
      </c>
      <c r="D38" s="174">
        <f>IF('計算'!D36="","",'計算'!D36)</f>
      </c>
      <c r="E38" s="153">
        <f>IF('計算'!E36="","",'計算'!E36)</f>
      </c>
      <c r="F38" s="176">
        <f>IF('計算'!J36="","",'計算'!J36)</f>
      </c>
      <c r="G38" s="176">
        <f>IF('計算'!N36="","",'計算'!N36)</f>
      </c>
    </row>
    <row r="39" spans="1:7" ht="13.5">
      <c r="A39" s="153">
        <f>IF('計算'!A37="","",'計算'!A37)</f>
      </c>
      <c r="B39" s="153">
        <f>IF('計算'!B37="","",'計算'!B37)</f>
      </c>
      <c r="C39" s="153">
        <f>IF('計算'!C37="","",'計算'!C37)</f>
      </c>
      <c r="D39" s="174">
        <f>IF('計算'!D37="","",'計算'!D37)</f>
      </c>
      <c r="E39" s="153">
        <f>IF('計算'!E37="","",'計算'!E37)</f>
      </c>
      <c r="F39" s="176">
        <f>IF('計算'!J37="","",'計算'!J37)</f>
      </c>
      <c r="G39" s="176">
        <f>IF('計算'!N37="","",'計算'!N37)</f>
      </c>
    </row>
    <row r="40" spans="1:7" ht="13.5">
      <c r="A40" s="153">
        <f>IF('計算'!A38="","",'計算'!A38)</f>
      </c>
      <c r="B40" s="153">
        <f>IF('計算'!B38="","",'計算'!B38)</f>
      </c>
      <c r="C40" s="153">
        <f>IF('計算'!C38="","",'計算'!C38)</f>
      </c>
      <c r="D40" s="174">
        <f>IF('計算'!D38="","",'計算'!D38)</f>
      </c>
      <c r="E40" s="153">
        <f>IF('計算'!E38="","",'計算'!E38)</f>
      </c>
      <c r="F40" s="176">
        <f>IF('計算'!J38="","",'計算'!J38)</f>
      </c>
      <c r="G40" s="176">
        <f>IF('計算'!N38="","",'計算'!N38)</f>
      </c>
    </row>
    <row r="41" spans="1:7" ht="13.5">
      <c r="A41" s="153">
        <f>IF('計算'!A39="","",'計算'!A39)</f>
      </c>
      <c r="B41" s="153">
        <f>IF('計算'!B39="","",'計算'!B39)</f>
      </c>
      <c r="C41" s="153">
        <f>IF('計算'!C39="","",'計算'!C39)</f>
      </c>
      <c r="D41" s="174">
        <f>IF('計算'!D39="","",'計算'!D39)</f>
      </c>
      <c r="E41" s="153">
        <f>IF('計算'!E39="","",'計算'!E39)</f>
      </c>
      <c r="F41" s="176">
        <f>IF('計算'!J39="","",'計算'!J39)</f>
      </c>
      <c r="G41" s="176">
        <f>IF('計算'!N39="","",'計算'!N39)</f>
      </c>
    </row>
    <row r="42" spans="1:7" ht="13.5">
      <c r="A42" s="153">
        <f>IF('計算'!A40="","",'計算'!A40)</f>
      </c>
      <c r="B42" s="153">
        <f>IF('計算'!B40="","",'計算'!B40)</f>
      </c>
      <c r="C42" s="153">
        <f>IF('計算'!C40="","",'計算'!C40)</f>
      </c>
      <c r="D42" s="174">
        <f>IF('計算'!D40="","",'計算'!D40)</f>
      </c>
      <c r="E42" s="153">
        <f>IF('計算'!E40="","",'計算'!E40)</f>
      </c>
      <c r="F42" s="176">
        <f>IF('計算'!J40="","",'計算'!J40)</f>
      </c>
      <c r="G42" s="176">
        <f>IF('計算'!N40="","",'計算'!N40)</f>
      </c>
    </row>
    <row r="43" spans="1:7" ht="13.5">
      <c r="A43" s="153">
        <f>IF('計算'!A41="","",'計算'!A41)</f>
      </c>
      <c r="B43" s="153">
        <f>IF('計算'!B41="","",'計算'!B41)</f>
      </c>
      <c r="C43" s="153">
        <f>IF('計算'!C41="","",'計算'!C41)</f>
      </c>
      <c r="D43" s="174">
        <f>IF('計算'!D41="","",'計算'!D41)</f>
      </c>
      <c r="E43" s="153">
        <f>IF('計算'!E41="","",'計算'!E41)</f>
      </c>
      <c r="F43" s="176">
        <f>IF('計算'!J41="","",'計算'!J41)</f>
      </c>
      <c r="G43" s="176">
        <f>IF('計算'!N41="","",'計算'!N41)</f>
      </c>
    </row>
    <row r="44" spans="1:7" ht="13.5">
      <c r="A44" s="153">
        <f>IF('計算'!A42="","",'計算'!A42)</f>
      </c>
      <c r="B44" s="153">
        <f>IF('計算'!B42="","",'計算'!B42)</f>
      </c>
      <c r="C44" s="153">
        <f>IF('計算'!C42="","",'計算'!C42)</f>
      </c>
      <c r="D44" s="174">
        <f>IF('計算'!D42="","",'計算'!D42)</f>
      </c>
      <c r="E44" s="153">
        <f>IF('計算'!E42="","",'計算'!E42)</f>
      </c>
      <c r="F44" s="176">
        <f>IF('計算'!J42="","",'計算'!J42)</f>
      </c>
      <c r="G44" s="176">
        <f>IF('計算'!N42="","",'計算'!N42)</f>
      </c>
    </row>
    <row r="45" spans="1:7" ht="13.5">
      <c r="A45" s="153">
        <f>IF('計算'!A43="","",'計算'!A43)</f>
      </c>
      <c r="B45" s="153">
        <f>IF('計算'!B43="","",'計算'!B43)</f>
      </c>
      <c r="C45" s="153">
        <f>IF('計算'!C43="","",'計算'!C43)</f>
      </c>
      <c r="D45" s="174">
        <f>IF('計算'!D43="","",'計算'!D43)</f>
      </c>
      <c r="E45" s="153">
        <f>IF('計算'!E43="","",'計算'!E43)</f>
      </c>
      <c r="F45" s="176">
        <f>IF('計算'!J43="","",'計算'!J43)</f>
      </c>
      <c r="G45" s="176">
        <f>IF('計算'!N43="","",'計算'!N43)</f>
      </c>
    </row>
    <row r="46" spans="1:7" ht="13.5">
      <c r="A46" s="153">
        <f>IF('計算'!A44="","",'計算'!A44)</f>
      </c>
      <c r="B46" s="153">
        <f>IF('計算'!B44="","",'計算'!B44)</f>
      </c>
      <c r="C46" s="153">
        <f>IF('計算'!C44="","",'計算'!C44)</f>
      </c>
      <c r="D46" s="174">
        <f>IF('計算'!D44="","",'計算'!D44)</f>
      </c>
      <c r="E46" s="153">
        <f>IF('計算'!E44="","",'計算'!E44)</f>
      </c>
      <c r="F46" s="176">
        <f>IF('計算'!J44="","",'計算'!J44)</f>
      </c>
      <c r="G46" s="176">
        <f>IF('計算'!N44="","",'計算'!N44)</f>
      </c>
    </row>
    <row r="47" spans="1:7" ht="13.5">
      <c r="A47" s="153">
        <f>IF('計算'!A45="","",'計算'!A45)</f>
      </c>
      <c r="B47" s="153">
        <f>IF('計算'!B45="","",'計算'!B45)</f>
      </c>
      <c r="C47" s="153">
        <f>IF('計算'!C45="","",'計算'!C45)</f>
      </c>
      <c r="D47" s="174">
        <f>IF('計算'!D45="","",'計算'!D45)</f>
      </c>
      <c r="E47" s="153">
        <f>IF('計算'!E45="","",'計算'!E45)</f>
      </c>
      <c r="F47" s="176">
        <f>IF('計算'!J45="","",'計算'!J45)</f>
      </c>
      <c r="G47" s="176">
        <f>IF('計算'!N45="","",'計算'!N45)</f>
      </c>
    </row>
    <row r="48" spans="1:7" ht="13.5">
      <c r="A48" s="153">
        <f>IF('計算'!A46="","",'計算'!A46)</f>
      </c>
      <c r="B48" s="153">
        <f>IF('計算'!B46="","",'計算'!B46)</f>
      </c>
      <c r="C48" s="153">
        <f>IF('計算'!C46="","",'計算'!C46)</f>
      </c>
      <c r="D48" s="174">
        <f>IF('計算'!D46="","",'計算'!D46)</f>
      </c>
      <c r="E48" s="153">
        <f>IF('計算'!E46="","",'計算'!E46)</f>
      </c>
      <c r="F48" s="176">
        <f>IF('計算'!J46="","",'計算'!J46)</f>
      </c>
      <c r="G48" s="176">
        <f>IF('計算'!N46="","",'計算'!N46)</f>
      </c>
    </row>
    <row r="49" spans="1:7" ht="13.5">
      <c r="A49" s="177">
        <f>IF('計算'!A47="","",'計算'!A47)</f>
      </c>
      <c r="B49" s="177">
        <f>IF('計算'!B47="","",'計算'!B47)</f>
      </c>
      <c r="C49" s="177"/>
      <c r="D49" s="178" t="s">
        <v>32</v>
      </c>
      <c r="E49" s="177"/>
      <c r="F49" s="179">
        <f>IF('計算'!J47="","",'計算'!J47)</f>
      </c>
      <c r="G49" s="179">
        <f>IF('計算'!N47="","",'計算'!N47)</f>
      </c>
    </row>
  </sheetData>
  <sheetProtection password="CC3D" sheet="1"/>
  <mergeCells count="7">
    <mergeCell ref="A1:G1"/>
    <mergeCell ref="F2:G2"/>
    <mergeCell ref="A2:A3"/>
    <mergeCell ref="B2:B3"/>
    <mergeCell ref="C2:C3"/>
    <mergeCell ref="D2:D3"/>
    <mergeCell ref="E2:E3"/>
  </mergeCells>
  <conditionalFormatting sqref="F4:G49">
    <cfRule type="cellIs" priority="1" dxfId="4" operator="between" stopIfTrue="1">
      <formula>0</formula>
      <formula>39.9999999</formula>
    </cfRule>
  </conditionalFormatting>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sheetPr codeName="Sheet6">
    <tabColor rgb="FF92D050"/>
  </sheetPr>
  <dimension ref="A1:DQ100"/>
  <sheetViews>
    <sheetView zoomScale="70" zoomScaleNormal="70" zoomScalePageLayoutView="0" workbookViewId="0" topLeftCell="A1">
      <selection activeCell="A1" sqref="A1"/>
    </sheetView>
  </sheetViews>
  <sheetFormatPr defaultColWidth="9.140625" defaultRowHeight="15"/>
  <cols>
    <col min="1" max="1" width="3.00390625" style="33" customWidth="1"/>
    <col min="2" max="2" width="7.421875" style="0" bestFit="1" customWidth="1"/>
    <col min="3" max="5" width="12.57421875" style="0" customWidth="1"/>
    <col min="6" max="6" width="4.00390625" style="33" customWidth="1"/>
    <col min="7" max="7" width="4.8515625" style="33" customWidth="1"/>
    <col min="8" max="8" width="7.421875" style="33" bestFit="1" customWidth="1"/>
    <col min="9" max="11" width="12.7109375" style="33" customWidth="1"/>
    <col min="12" max="12" width="4.00390625" style="33" customWidth="1"/>
    <col min="13" max="13" width="3.00390625" style="33" customWidth="1"/>
    <col min="14" max="14" width="7.421875" style="33" bestFit="1" customWidth="1"/>
    <col min="15" max="17" width="12.7109375" style="33" customWidth="1"/>
    <col min="18" max="18" width="4.00390625" style="33" customWidth="1"/>
    <col min="19" max="19" width="9.00390625" style="0" customWidth="1"/>
  </cols>
  <sheetData>
    <row r="1" spans="2:17" ht="41.25" customHeight="1">
      <c r="B1" s="222" t="s">
        <v>61</v>
      </c>
      <c r="C1" s="222"/>
      <c r="D1" s="222"/>
      <c r="E1" s="222"/>
      <c r="F1" s="222"/>
      <c r="G1" s="222"/>
      <c r="H1" s="222"/>
      <c r="I1" s="222"/>
      <c r="J1" s="222"/>
      <c r="K1" s="222"/>
      <c r="L1" s="222"/>
      <c r="M1" s="222"/>
      <c r="N1" s="222"/>
      <c r="O1" s="222"/>
      <c r="P1" s="222"/>
      <c r="Q1" s="222"/>
    </row>
    <row r="2" spans="2:18" ht="18.75">
      <c r="B2" s="138"/>
      <c r="C2" s="138"/>
      <c r="D2" s="138"/>
      <c r="E2" s="138"/>
      <c r="F2" s="133"/>
      <c r="H2" s="224" t="s">
        <v>76</v>
      </c>
      <c r="I2" s="224"/>
      <c r="J2" s="224"/>
      <c r="K2" s="224"/>
      <c r="L2" s="32"/>
      <c r="N2" s="138"/>
      <c r="O2" s="138"/>
      <c r="P2" s="138"/>
      <c r="Q2" s="138"/>
      <c r="R2" s="133"/>
    </row>
    <row r="3" spans="1:18" s="33" customFormat="1" ht="12.75" customHeight="1">
      <c r="A3" s="137"/>
      <c r="B3" s="134"/>
      <c r="C3" s="133"/>
      <c r="D3" s="133"/>
      <c r="E3" s="133"/>
      <c r="F3" s="133"/>
      <c r="G3" s="223" t="s">
        <v>23</v>
      </c>
      <c r="H3" s="125">
        <v>45</v>
      </c>
      <c r="I3" s="43"/>
      <c r="J3" s="126"/>
      <c r="K3" s="43"/>
      <c r="L3" s="32"/>
      <c r="N3" s="134"/>
      <c r="O3" s="133"/>
      <c r="P3" s="133"/>
      <c r="Q3" s="133"/>
      <c r="R3" s="133"/>
    </row>
    <row r="4" spans="1:18" s="33" customFormat="1" ht="12.75" customHeight="1">
      <c r="A4" s="137"/>
      <c r="B4" s="134"/>
      <c r="C4" s="133"/>
      <c r="D4" s="133"/>
      <c r="E4" s="133"/>
      <c r="F4" s="133"/>
      <c r="G4" s="223"/>
      <c r="H4" s="127">
        <v>44</v>
      </c>
      <c r="I4" s="44"/>
      <c r="J4" s="32"/>
      <c r="K4" s="44"/>
      <c r="L4" s="32"/>
      <c r="N4" s="134"/>
      <c r="O4" s="133"/>
      <c r="P4" s="133"/>
      <c r="Q4" s="133"/>
      <c r="R4" s="133"/>
    </row>
    <row r="5" spans="1:18" s="33" customFormat="1" ht="12.75" customHeight="1">
      <c r="A5" s="137"/>
      <c r="B5" s="134"/>
      <c r="C5" s="133"/>
      <c r="D5" s="133"/>
      <c r="E5" s="133"/>
      <c r="F5" s="133"/>
      <c r="G5" s="223"/>
      <c r="H5" s="127">
        <v>43</v>
      </c>
      <c r="I5" s="44"/>
      <c r="J5" s="32"/>
      <c r="K5" s="44"/>
      <c r="L5" s="32"/>
      <c r="N5" s="134"/>
      <c r="O5" s="133"/>
      <c r="P5" s="133"/>
      <c r="Q5" s="133"/>
      <c r="R5" s="133"/>
    </row>
    <row r="6" spans="1:18" s="33" customFormat="1" ht="12.75" customHeight="1">
      <c r="A6" s="137"/>
      <c r="B6" s="134"/>
      <c r="C6" s="133"/>
      <c r="D6" s="133"/>
      <c r="E6" s="133"/>
      <c r="F6" s="133"/>
      <c r="G6" s="223"/>
      <c r="H6" s="127">
        <v>42</v>
      </c>
      <c r="I6" s="44"/>
      <c r="J6" s="32"/>
      <c r="K6" s="44"/>
      <c r="L6" s="32"/>
      <c r="N6" s="134"/>
      <c r="O6" s="133"/>
      <c r="P6" s="133"/>
      <c r="Q6" s="133"/>
      <c r="R6" s="133"/>
    </row>
    <row r="7" spans="1:18" s="33" customFormat="1" ht="12.75" customHeight="1">
      <c r="A7" s="137"/>
      <c r="B7" s="134"/>
      <c r="C7" s="133"/>
      <c r="D7" s="133"/>
      <c r="E7" s="133"/>
      <c r="F7" s="133"/>
      <c r="G7" s="223"/>
      <c r="H7" s="128">
        <v>41</v>
      </c>
      <c r="I7" s="44"/>
      <c r="J7" s="32"/>
      <c r="K7" s="44"/>
      <c r="L7" s="32"/>
      <c r="N7" s="134"/>
      <c r="O7" s="133"/>
      <c r="P7" s="133"/>
      <c r="Q7" s="133"/>
      <c r="R7" s="133"/>
    </row>
    <row r="8" spans="1:19" s="33" customFormat="1" ht="12.75" customHeight="1">
      <c r="A8" s="137"/>
      <c r="B8" s="134"/>
      <c r="C8" s="133"/>
      <c r="D8" s="133"/>
      <c r="E8" s="133"/>
      <c r="F8" s="133"/>
      <c r="G8" s="223"/>
      <c r="H8" s="125">
        <v>40</v>
      </c>
      <c r="I8" s="43"/>
      <c r="J8" s="126"/>
      <c r="K8" s="43"/>
      <c r="L8" s="32"/>
      <c r="N8" s="134"/>
      <c r="O8" s="133"/>
      <c r="P8" s="133"/>
      <c r="Q8" s="133"/>
      <c r="R8" s="133"/>
      <c r="S8" s="221" t="s">
        <v>80</v>
      </c>
    </row>
    <row r="9" spans="1:19" s="33" customFormat="1" ht="12.75" customHeight="1">
      <c r="A9" s="137"/>
      <c r="B9" s="134"/>
      <c r="C9" s="133"/>
      <c r="D9" s="133"/>
      <c r="E9" s="133"/>
      <c r="F9" s="133"/>
      <c r="G9" s="223"/>
      <c r="H9" s="127">
        <v>39</v>
      </c>
      <c r="I9" s="44"/>
      <c r="J9" s="32"/>
      <c r="K9" s="44"/>
      <c r="L9" s="32"/>
      <c r="N9" s="134"/>
      <c r="O9" s="133"/>
      <c r="P9" s="133"/>
      <c r="Q9" s="133"/>
      <c r="R9" s="133"/>
      <c r="S9" s="221"/>
    </row>
    <row r="10" spans="1:19" s="33" customFormat="1" ht="12.75" customHeight="1">
      <c r="A10" s="137"/>
      <c r="B10" s="134"/>
      <c r="C10" s="133"/>
      <c r="D10" s="133"/>
      <c r="E10" s="133"/>
      <c r="F10" s="133"/>
      <c r="G10" s="223"/>
      <c r="H10" s="127">
        <v>38</v>
      </c>
      <c r="I10" s="44"/>
      <c r="J10" s="32"/>
      <c r="K10" s="44"/>
      <c r="L10" s="32"/>
      <c r="N10" s="134"/>
      <c r="O10" s="133"/>
      <c r="P10" s="133"/>
      <c r="Q10" s="133"/>
      <c r="R10" s="133"/>
      <c r="S10" s="221"/>
    </row>
    <row r="11" spans="1:19" s="33" customFormat="1" ht="12.75" customHeight="1">
      <c r="A11" s="137"/>
      <c r="B11" s="134"/>
      <c r="C11" s="133"/>
      <c r="D11" s="133"/>
      <c r="E11" s="133"/>
      <c r="F11" s="133"/>
      <c r="G11" s="223"/>
      <c r="H11" s="127">
        <v>37</v>
      </c>
      <c r="I11" s="44"/>
      <c r="J11" s="32"/>
      <c r="K11" s="44"/>
      <c r="L11" s="32"/>
      <c r="N11" s="134"/>
      <c r="O11" s="133"/>
      <c r="P11" s="133"/>
      <c r="Q11" s="133"/>
      <c r="R11" s="133"/>
      <c r="S11" s="221"/>
    </row>
    <row r="12" spans="1:19" s="33" customFormat="1" ht="12.75" customHeight="1">
      <c r="A12" s="137"/>
      <c r="B12" s="134"/>
      <c r="C12" s="133"/>
      <c r="D12" s="133"/>
      <c r="E12" s="133"/>
      <c r="F12" s="133"/>
      <c r="G12" s="223"/>
      <c r="H12" s="128">
        <v>36</v>
      </c>
      <c r="I12" s="45"/>
      <c r="J12" s="124"/>
      <c r="K12" s="45"/>
      <c r="L12" s="32"/>
      <c r="N12" s="134"/>
      <c r="O12" s="133"/>
      <c r="P12" s="133"/>
      <c r="Q12" s="133"/>
      <c r="R12" s="133"/>
      <c r="S12" s="221"/>
    </row>
    <row r="13" spans="1:19" s="33" customFormat="1" ht="12.75" customHeight="1">
      <c r="A13" s="137"/>
      <c r="B13" s="134"/>
      <c r="C13" s="133"/>
      <c r="D13" s="133"/>
      <c r="E13" s="133"/>
      <c r="F13" s="133"/>
      <c r="G13" s="223"/>
      <c r="H13" s="125">
        <v>35</v>
      </c>
      <c r="I13" s="44"/>
      <c r="J13" s="32"/>
      <c r="K13" s="44"/>
      <c r="L13" s="32"/>
      <c r="N13" s="134"/>
      <c r="O13" s="133"/>
      <c r="P13" s="133"/>
      <c r="Q13" s="133"/>
      <c r="R13" s="133"/>
      <c r="S13" s="221"/>
    </row>
    <row r="14" spans="1:19" s="33" customFormat="1" ht="12.75" customHeight="1">
      <c r="A14" s="137"/>
      <c r="B14" s="134"/>
      <c r="C14" s="133"/>
      <c r="D14" s="133"/>
      <c r="E14" s="133"/>
      <c r="F14" s="133"/>
      <c r="G14" s="223"/>
      <c r="H14" s="127">
        <v>34</v>
      </c>
      <c r="I14" s="44"/>
      <c r="J14" s="32"/>
      <c r="K14" s="44"/>
      <c r="L14" s="32"/>
      <c r="N14" s="134"/>
      <c r="O14" s="133"/>
      <c r="P14" s="133"/>
      <c r="Q14" s="133"/>
      <c r="R14" s="133"/>
      <c r="S14" s="221"/>
    </row>
    <row r="15" spans="1:19" s="33" customFormat="1" ht="12.75" customHeight="1">
      <c r="A15" s="137"/>
      <c r="B15" s="134"/>
      <c r="C15" s="133"/>
      <c r="D15" s="133"/>
      <c r="E15" s="133"/>
      <c r="F15" s="133"/>
      <c r="G15" s="223"/>
      <c r="H15" s="127">
        <v>33</v>
      </c>
      <c r="I15" s="44"/>
      <c r="J15" s="32"/>
      <c r="K15" s="44"/>
      <c r="L15" s="32"/>
      <c r="N15" s="134"/>
      <c r="O15" s="133"/>
      <c r="P15" s="133"/>
      <c r="Q15" s="133"/>
      <c r="R15" s="133"/>
      <c r="S15" s="221"/>
    </row>
    <row r="16" spans="1:19" s="33" customFormat="1" ht="12.75" customHeight="1">
      <c r="A16" s="137"/>
      <c r="B16" s="134"/>
      <c r="C16" s="133"/>
      <c r="D16" s="133"/>
      <c r="E16" s="133"/>
      <c r="F16" s="133"/>
      <c r="G16" s="223"/>
      <c r="H16" s="127">
        <v>32</v>
      </c>
      <c r="I16" s="44"/>
      <c r="J16" s="32"/>
      <c r="K16" s="44"/>
      <c r="L16" s="32"/>
      <c r="N16" s="134"/>
      <c r="O16" s="133"/>
      <c r="P16" s="133"/>
      <c r="Q16" s="133"/>
      <c r="R16" s="133"/>
      <c r="S16" s="221"/>
    </row>
    <row r="17" spans="1:19" s="33" customFormat="1" ht="12.75" customHeight="1">
      <c r="A17" s="137"/>
      <c r="B17" s="134"/>
      <c r="C17" s="133"/>
      <c r="D17" s="133"/>
      <c r="E17" s="133"/>
      <c r="F17" s="133"/>
      <c r="G17" s="223"/>
      <c r="H17" s="128">
        <v>31</v>
      </c>
      <c r="I17" s="45"/>
      <c r="J17" s="124"/>
      <c r="K17" s="45"/>
      <c r="L17" s="32"/>
      <c r="N17" s="134"/>
      <c r="O17" s="133"/>
      <c r="P17" s="133"/>
      <c r="Q17" s="133"/>
      <c r="R17" s="133"/>
      <c r="S17" s="221"/>
    </row>
    <row r="18" spans="1:19" ht="13.5" customHeight="1">
      <c r="A18" s="137"/>
      <c r="B18" s="134"/>
      <c r="C18" s="96"/>
      <c r="D18" s="96"/>
      <c r="E18" s="96"/>
      <c r="F18" s="42"/>
      <c r="G18" s="223"/>
      <c r="H18" s="125">
        <v>30</v>
      </c>
      <c r="I18" s="105"/>
      <c r="J18" s="99"/>
      <c r="K18" s="100"/>
      <c r="L18" s="42"/>
      <c r="M18" s="34"/>
      <c r="N18" s="134"/>
      <c r="O18" s="96"/>
      <c r="P18" s="96"/>
      <c r="Q18" s="96"/>
      <c r="R18" s="42"/>
      <c r="S18" s="221"/>
    </row>
    <row r="19" spans="1:19" ht="13.5">
      <c r="A19" s="137"/>
      <c r="B19" s="134"/>
      <c r="C19" s="96"/>
      <c r="D19" s="96"/>
      <c r="E19" s="96"/>
      <c r="F19" s="42"/>
      <c r="G19" s="223"/>
      <c r="H19" s="127">
        <v>29</v>
      </c>
      <c r="I19" s="106"/>
      <c r="J19" s="94"/>
      <c r="K19" s="97"/>
      <c r="L19" s="42"/>
      <c r="M19" s="34"/>
      <c r="N19" s="134"/>
      <c r="O19" s="96"/>
      <c r="P19" s="96"/>
      <c r="Q19" s="96"/>
      <c r="R19" s="42"/>
      <c r="S19" s="221"/>
    </row>
    <row r="20" spans="1:19" ht="13.5">
      <c r="A20" s="137"/>
      <c r="B20" s="134"/>
      <c r="C20" s="96"/>
      <c r="D20" s="96"/>
      <c r="E20" s="96"/>
      <c r="F20" s="42"/>
      <c r="G20" s="223"/>
      <c r="H20" s="127">
        <v>28</v>
      </c>
      <c r="I20" s="106"/>
      <c r="J20" s="94"/>
      <c r="K20" s="97"/>
      <c r="L20" s="42"/>
      <c r="M20" s="34"/>
      <c r="N20" s="134"/>
      <c r="O20" s="96"/>
      <c r="P20" s="96"/>
      <c r="Q20" s="96"/>
      <c r="R20" s="42"/>
      <c r="S20" s="221"/>
    </row>
    <row r="21" spans="1:114" ht="13.5">
      <c r="A21" s="137"/>
      <c r="B21" s="134"/>
      <c r="C21" s="96"/>
      <c r="D21" s="96"/>
      <c r="E21" s="96"/>
      <c r="F21" s="42"/>
      <c r="G21" s="223"/>
      <c r="H21" s="127">
        <v>27</v>
      </c>
      <c r="I21" s="106"/>
      <c r="J21" s="94"/>
      <c r="K21" s="97"/>
      <c r="L21" s="42"/>
      <c r="M21" s="34"/>
      <c r="N21" s="134"/>
      <c r="O21" s="96"/>
      <c r="P21" s="96"/>
      <c r="Q21" s="96"/>
      <c r="R21" s="42"/>
      <c r="S21" s="221"/>
      <c r="DJ21" s="33"/>
    </row>
    <row r="22" spans="1:114" ht="13.5">
      <c r="A22" s="137"/>
      <c r="B22" s="134"/>
      <c r="C22" s="96"/>
      <c r="D22" s="96"/>
      <c r="E22" s="96"/>
      <c r="F22" s="42"/>
      <c r="G22" s="223"/>
      <c r="H22" s="128">
        <v>26</v>
      </c>
      <c r="I22" s="107"/>
      <c r="J22" s="95"/>
      <c r="K22" s="98"/>
      <c r="L22" s="42"/>
      <c r="M22" s="34"/>
      <c r="N22" s="134"/>
      <c r="O22" s="96"/>
      <c r="P22" s="96"/>
      <c r="Q22" s="96"/>
      <c r="R22" s="42"/>
      <c r="S22" s="221"/>
      <c r="DJ22" s="33"/>
    </row>
    <row r="23" spans="1:114" ht="13.5">
      <c r="A23" s="137"/>
      <c r="B23" s="134"/>
      <c r="C23" s="96"/>
      <c r="D23" s="96"/>
      <c r="E23" s="96"/>
      <c r="F23" s="96"/>
      <c r="G23" s="223"/>
      <c r="H23" s="129">
        <v>25</v>
      </c>
      <c r="I23" s="96"/>
      <c r="J23" s="94"/>
      <c r="K23" s="97"/>
      <c r="L23" s="96"/>
      <c r="M23" s="34"/>
      <c r="N23" s="134"/>
      <c r="O23" s="96"/>
      <c r="P23" s="96"/>
      <c r="Q23" s="96"/>
      <c r="R23" s="96"/>
      <c r="S23" s="221"/>
      <c r="DD23" s="33"/>
      <c r="DJ23" s="33"/>
    </row>
    <row r="24" spans="1:114" ht="13.5">
      <c r="A24" s="137"/>
      <c r="B24" s="134"/>
      <c r="C24" s="96"/>
      <c r="D24" s="96"/>
      <c r="E24" s="96"/>
      <c r="F24" s="96"/>
      <c r="G24" s="223"/>
      <c r="H24" s="129">
        <v>24</v>
      </c>
      <c r="I24" s="96"/>
      <c r="J24" s="94"/>
      <c r="K24" s="97"/>
      <c r="L24" s="96"/>
      <c r="M24" s="34"/>
      <c r="N24" s="134"/>
      <c r="O24" s="96"/>
      <c r="P24" s="96"/>
      <c r="Q24" s="96"/>
      <c r="R24" s="96"/>
      <c r="S24" s="221"/>
      <c r="DD24" s="33"/>
      <c r="DJ24" s="33"/>
    </row>
    <row r="25" spans="1:114" ht="13.5">
      <c r="A25" s="137"/>
      <c r="B25" s="134"/>
      <c r="C25" s="96"/>
      <c r="D25" s="96"/>
      <c r="E25" s="96"/>
      <c r="F25" s="96"/>
      <c r="G25" s="223"/>
      <c r="H25" s="129">
        <v>23</v>
      </c>
      <c r="I25" s="96"/>
      <c r="J25" s="94"/>
      <c r="K25" s="97"/>
      <c r="L25" s="96"/>
      <c r="M25" s="34"/>
      <c r="N25" s="134"/>
      <c r="O25" s="96"/>
      <c r="P25" s="96"/>
      <c r="Q25" s="96"/>
      <c r="R25" s="96"/>
      <c r="S25" s="221"/>
      <c r="DD25" s="33"/>
      <c r="DJ25" s="33"/>
    </row>
    <row r="26" spans="1:114" ht="13.5">
      <c r="A26" s="137"/>
      <c r="B26" s="134"/>
      <c r="C26" s="96"/>
      <c r="D26" s="96"/>
      <c r="E26" s="96"/>
      <c r="F26" s="96"/>
      <c r="G26" s="223"/>
      <c r="H26" s="129">
        <v>22</v>
      </c>
      <c r="I26" s="96"/>
      <c r="J26" s="94"/>
      <c r="K26" s="97"/>
      <c r="L26" s="96"/>
      <c r="M26" s="34"/>
      <c r="N26" s="134"/>
      <c r="O26" s="96"/>
      <c r="P26" s="96"/>
      <c r="Q26" s="96"/>
      <c r="R26" s="96"/>
      <c r="S26" s="221"/>
      <c r="DD26" s="33"/>
      <c r="DJ26" s="33"/>
    </row>
    <row r="27" spans="1:114" ht="13.5">
      <c r="A27" s="137"/>
      <c r="B27" s="134"/>
      <c r="C27" s="96"/>
      <c r="D27" s="96"/>
      <c r="E27" s="96"/>
      <c r="F27" s="96"/>
      <c r="G27" s="223"/>
      <c r="H27" s="130">
        <v>21</v>
      </c>
      <c r="I27" s="40"/>
      <c r="J27" s="95"/>
      <c r="K27" s="98"/>
      <c r="L27" s="96"/>
      <c r="M27" s="34"/>
      <c r="N27" s="134"/>
      <c r="O27" s="96"/>
      <c r="P27" s="96"/>
      <c r="Q27" s="96"/>
      <c r="R27" s="96"/>
      <c r="S27" s="221"/>
      <c r="DD27" s="33"/>
      <c r="DJ27" s="33"/>
    </row>
    <row r="28" spans="1:120" ht="13.5">
      <c r="A28" s="137"/>
      <c r="B28" s="134"/>
      <c r="C28" s="96"/>
      <c r="D28" s="96"/>
      <c r="E28" s="96"/>
      <c r="F28" s="96"/>
      <c r="G28" s="223"/>
      <c r="H28" s="131">
        <v>20</v>
      </c>
      <c r="I28" s="41"/>
      <c r="J28" s="99"/>
      <c r="K28" s="100"/>
      <c r="L28" s="96"/>
      <c r="M28" s="34"/>
      <c r="N28" s="134"/>
      <c r="O28" s="96"/>
      <c r="P28" s="96"/>
      <c r="Q28" s="96"/>
      <c r="R28" s="96"/>
      <c r="S28" s="221"/>
      <c r="DD28" s="33"/>
      <c r="DJ28" s="33"/>
      <c r="DP28" s="33"/>
    </row>
    <row r="29" spans="1:120" ht="13.5">
      <c r="A29" s="137"/>
      <c r="B29" s="134"/>
      <c r="C29" s="96"/>
      <c r="D29" s="96"/>
      <c r="E29" s="96"/>
      <c r="F29" s="96"/>
      <c r="G29" s="223"/>
      <c r="H29" s="129">
        <v>19</v>
      </c>
      <c r="I29" s="96"/>
      <c r="J29" s="94"/>
      <c r="K29" s="97"/>
      <c r="L29" s="96"/>
      <c r="M29" s="34"/>
      <c r="N29" s="134"/>
      <c r="O29" s="96"/>
      <c r="P29" s="96"/>
      <c r="Q29" s="96"/>
      <c r="R29" s="96"/>
      <c r="S29" s="221"/>
      <c r="DD29" s="33"/>
      <c r="DJ29" s="33"/>
      <c r="DP29" s="33"/>
    </row>
    <row r="30" spans="1:120" ht="13.5">
      <c r="A30" s="137"/>
      <c r="B30" s="134"/>
      <c r="C30" s="96"/>
      <c r="D30" s="96"/>
      <c r="E30" s="96"/>
      <c r="F30" s="96"/>
      <c r="G30" s="223"/>
      <c r="H30" s="129">
        <v>18</v>
      </c>
      <c r="I30" s="96"/>
      <c r="J30" s="94"/>
      <c r="K30" s="97"/>
      <c r="L30" s="96"/>
      <c r="M30" s="34"/>
      <c r="N30" s="134"/>
      <c r="O30" s="96"/>
      <c r="P30" s="96"/>
      <c r="Q30" s="96"/>
      <c r="R30" s="96"/>
      <c r="S30" s="221"/>
      <c r="DD30" s="33"/>
      <c r="DJ30" s="33"/>
      <c r="DP30" s="33"/>
    </row>
    <row r="31" spans="1:120" ht="13.5">
      <c r="A31" s="137"/>
      <c r="B31" s="134"/>
      <c r="C31" s="96"/>
      <c r="D31" s="96"/>
      <c r="E31" s="96"/>
      <c r="F31" s="96"/>
      <c r="G31" s="223"/>
      <c r="H31" s="129">
        <v>17</v>
      </c>
      <c r="I31" s="96"/>
      <c r="J31" s="94"/>
      <c r="K31" s="97"/>
      <c r="L31" s="96"/>
      <c r="M31" s="34"/>
      <c r="N31" s="134"/>
      <c r="O31" s="96"/>
      <c r="P31" s="96"/>
      <c r="Q31" s="96"/>
      <c r="R31" s="96"/>
      <c r="S31" s="221"/>
      <c r="DD31" s="33"/>
      <c r="DJ31" s="33"/>
      <c r="DP31" s="33"/>
    </row>
    <row r="32" spans="1:120" ht="13.5">
      <c r="A32" s="137"/>
      <c r="B32" s="134"/>
      <c r="C32" s="96"/>
      <c r="D32" s="96"/>
      <c r="E32" s="96"/>
      <c r="F32" s="96"/>
      <c r="G32" s="223"/>
      <c r="H32" s="129">
        <v>16</v>
      </c>
      <c r="I32" s="40"/>
      <c r="J32" s="95"/>
      <c r="K32" s="98"/>
      <c r="L32" s="96"/>
      <c r="M32" s="34"/>
      <c r="N32" s="134"/>
      <c r="O32" s="96"/>
      <c r="P32" s="96"/>
      <c r="Q32" s="96"/>
      <c r="R32" s="96"/>
      <c r="S32" s="221"/>
      <c r="DD32" s="33"/>
      <c r="DJ32" s="33"/>
      <c r="DP32" s="33"/>
    </row>
    <row r="33" spans="1:120" ht="13.5">
      <c r="A33" s="137"/>
      <c r="B33" s="134"/>
      <c r="C33" s="96"/>
      <c r="D33" s="96"/>
      <c r="E33" s="96"/>
      <c r="F33" s="96"/>
      <c r="G33" s="223"/>
      <c r="H33" s="131">
        <v>15</v>
      </c>
      <c r="I33" s="96"/>
      <c r="J33" s="94"/>
      <c r="K33" s="97"/>
      <c r="L33" s="96"/>
      <c r="M33" s="34"/>
      <c r="N33" s="134"/>
      <c r="O33" s="96"/>
      <c r="P33" s="96"/>
      <c r="Q33" s="96"/>
      <c r="R33" s="96"/>
      <c r="S33" s="221"/>
      <c r="DD33" s="33"/>
      <c r="DJ33" s="33"/>
      <c r="DP33" s="33"/>
    </row>
    <row r="34" spans="1:120" ht="13.5">
      <c r="A34" s="137"/>
      <c r="B34" s="134"/>
      <c r="C34" s="96"/>
      <c r="D34" s="96"/>
      <c r="E34" s="96"/>
      <c r="F34" s="96"/>
      <c r="G34" s="223"/>
      <c r="H34" s="129">
        <v>14</v>
      </c>
      <c r="I34" s="96"/>
      <c r="J34" s="94"/>
      <c r="K34" s="97"/>
      <c r="L34" s="96"/>
      <c r="M34" s="34"/>
      <c r="N34" s="134"/>
      <c r="O34" s="96"/>
      <c r="P34" s="96"/>
      <c r="Q34" s="96"/>
      <c r="R34" s="96"/>
      <c r="S34" s="221"/>
      <c r="DD34" s="33"/>
      <c r="DJ34" s="33"/>
      <c r="DP34" s="33"/>
    </row>
    <row r="35" spans="1:121" ht="13.5">
      <c r="A35" s="137"/>
      <c r="B35" s="134"/>
      <c r="C35" s="96"/>
      <c r="D35" s="96"/>
      <c r="E35" s="96"/>
      <c r="F35" s="96"/>
      <c r="G35" s="223"/>
      <c r="H35" s="129">
        <v>13</v>
      </c>
      <c r="I35" s="96"/>
      <c r="J35" s="94"/>
      <c r="K35" s="97"/>
      <c r="L35" s="96"/>
      <c r="M35" s="34"/>
      <c r="N35" s="134"/>
      <c r="O35" s="96"/>
      <c r="P35" s="96"/>
      <c r="Q35" s="96"/>
      <c r="R35" s="96"/>
      <c r="S35" s="221"/>
      <c r="DD35" s="33"/>
      <c r="DJ35" s="33"/>
      <c r="DP35" s="33"/>
      <c r="DQ35" s="33"/>
    </row>
    <row r="36" spans="1:120" ht="13.5">
      <c r="A36" s="137"/>
      <c r="B36" s="134"/>
      <c r="C36" s="96"/>
      <c r="D36" s="96"/>
      <c r="E36" s="96"/>
      <c r="F36" s="96"/>
      <c r="G36" s="223"/>
      <c r="H36" s="129">
        <v>12</v>
      </c>
      <c r="I36" s="96"/>
      <c r="J36" s="94"/>
      <c r="K36" s="97"/>
      <c r="L36" s="96"/>
      <c r="M36" s="34"/>
      <c r="N36" s="134"/>
      <c r="O36" s="96"/>
      <c r="P36" s="96"/>
      <c r="Q36" s="96"/>
      <c r="R36" s="96"/>
      <c r="S36" s="221"/>
      <c r="DD36" s="33"/>
      <c r="DJ36" s="33"/>
      <c r="DP36" s="33"/>
    </row>
    <row r="37" spans="1:120" ht="13.5">
      <c r="A37" s="137"/>
      <c r="B37" s="134"/>
      <c r="C37" s="96"/>
      <c r="D37" s="96"/>
      <c r="E37" s="96"/>
      <c r="F37" s="96"/>
      <c r="G37" s="223"/>
      <c r="H37" s="129">
        <v>11</v>
      </c>
      <c r="I37" s="96"/>
      <c r="J37" s="94"/>
      <c r="K37" s="97"/>
      <c r="L37" s="96"/>
      <c r="M37" s="34"/>
      <c r="N37" s="134"/>
      <c r="O37" s="96"/>
      <c r="P37" s="96"/>
      <c r="Q37" s="96"/>
      <c r="R37" s="96"/>
      <c r="S37" s="221"/>
      <c r="DD37" s="33"/>
      <c r="DJ37" s="33"/>
      <c r="DP37" s="33"/>
    </row>
    <row r="38" spans="1:120" ht="13.5">
      <c r="A38" s="137"/>
      <c r="B38" s="134"/>
      <c r="C38" s="96"/>
      <c r="D38" s="96"/>
      <c r="E38" s="96"/>
      <c r="F38" s="96"/>
      <c r="G38" s="223"/>
      <c r="H38" s="131">
        <v>10</v>
      </c>
      <c r="I38" s="41"/>
      <c r="J38" s="99"/>
      <c r="K38" s="100"/>
      <c r="L38" s="96"/>
      <c r="M38" s="34"/>
      <c r="N38" s="134"/>
      <c r="O38" s="96"/>
      <c r="P38" s="96"/>
      <c r="Q38" s="96"/>
      <c r="R38" s="96"/>
      <c r="DD38" s="33"/>
      <c r="DJ38" s="33"/>
      <c r="DP38" s="33"/>
    </row>
    <row r="39" spans="1:120" ht="13.5">
      <c r="A39" s="137"/>
      <c r="B39" s="134"/>
      <c r="C39" s="96"/>
      <c r="D39" s="96"/>
      <c r="E39" s="96"/>
      <c r="F39" s="96"/>
      <c r="G39" s="223"/>
      <c r="H39" s="129">
        <v>9</v>
      </c>
      <c r="I39" s="96"/>
      <c r="J39" s="94"/>
      <c r="K39" s="97"/>
      <c r="L39" s="96"/>
      <c r="M39" s="34"/>
      <c r="N39" s="134"/>
      <c r="O39" s="96"/>
      <c r="P39" s="96"/>
      <c r="Q39" s="96"/>
      <c r="R39" s="96"/>
      <c r="DD39" s="33"/>
      <c r="DJ39" s="33"/>
      <c r="DP39" s="33"/>
    </row>
    <row r="40" spans="1:120" ht="13.5">
      <c r="A40" s="137"/>
      <c r="B40" s="134"/>
      <c r="C40" s="96"/>
      <c r="D40" s="96"/>
      <c r="E40" s="96"/>
      <c r="F40" s="96"/>
      <c r="G40" s="223"/>
      <c r="H40" s="129">
        <v>8</v>
      </c>
      <c r="I40" s="96"/>
      <c r="J40" s="94"/>
      <c r="K40" s="97"/>
      <c r="L40" s="96"/>
      <c r="M40" s="34"/>
      <c r="N40" s="134"/>
      <c r="O40" s="96"/>
      <c r="P40" s="96"/>
      <c r="Q40" s="96"/>
      <c r="R40" s="96"/>
      <c r="DD40" s="33"/>
      <c r="DE40" s="33"/>
      <c r="DJ40" s="33"/>
      <c r="DP40" s="33"/>
    </row>
    <row r="41" spans="1:120" ht="13.5">
      <c r="A41" s="137"/>
      <c r="B41" s="134"/>
      <c r="C41" s="96"/>
      <c r="D41" s="96"/>
      <c r="E41" s="96"/>
      <c r="F41" s="96"/>
      <c r="G41" s="223"/>
      <c r="H41" s="129">
        <v>7</v>
      </c>
      <c r="I41" s="96"/>
      <c r="J41" s="94"/>
      <c r="K41" s="97"/>
      <c r="L41" s="96"/>
      <c r="M41" s="34"/>
      <c r="N41" s="134"/>
      <c r="O41" s="96"/>
      <c r="P41" s="96"/>
      <c r="Q41" s="96"/>
      <c r="R41" s="96"/>
      <c r="DD41" s="33"/>
      <c r="DJ41" s="33"/>
      <c r="DK41" s="33"/>
      <c r="DP41" s="33"/>
    </row>
    <row r="42" spans="1:120" ht="13.5">
      <c r="A42" s="137"/>
      <c r="B42" s="134"/>
      <c r="C42" s="96"/>
      <c r="D42" s="96"/>
      <c r="E42" s="96"/>
      <c r="F42" s="96"/>
      <c r="G42" s="223"/>
      <c r="H42" s="130">
        <v>6</v>
      </c>
      <c r="I42" s="40"/>
      <c r="J42" s="95"/>
      <c r="K42" s="98"/>
      <c r="L42" s="96"/>
      <c r="M42" s="34"/>
      <c r="N42" s="134"/>
      <c r="O42" s="96"/>
      <c r="P42" s="96"/>
      <c r="Q42" s="96"/>
      <c r="R42" s="96"/>
      <c r="DD42" s="33"/>
      <c r="DJ42" s="33"/>
      <c r="DP42" s="33"/>
    </row>
    <row r="43" spans="1:120" ht="13.5">
      <c r="A43" s="137"/>
      <c r="B43" s="134"/>
      <c r="C43" s="96"/>
      <c r="D43" s="96"/>
      <c r="E43" s="96"/>
      <c r="F43" s="96"/>
      <c r="G43" s="223"/>
      <c r="H43" s="129">
        <v>5</v>
      </c>
      <c r="I43" s="96"/>
      <c r="J43" s="94"/>
      <c r="K43" s="99"/>
      <c r="L43" s="96"/>
      <c r="M43" s="34"/>
      <c r="N43" s="134"/>
      <c r="O43" s="96"/>
      <c r="P43" s="96"/>
      <c r="Q43" s="96"/>
      <c r="R43" s="96"/>
      <c r="DD43" s="33"/>
      <c r="DJ43" s="33"/>
      <c r="DP43" s="33"/>
    </row>
    <row r="44" spans="1:120" ht="13.5">
      <c r="A44" s="137"/>
      <c r="B44" s="134"/>
      <c r="C44" s="96"/>
      <c r="D44" s="96"/>
      <c r="E44" s="96"/>
      <c r="F44" s="96"/>
      <c r="G44" s="223"/>
      <c r="H44" s="129">
        <v>4</v>
      </c>
      <c r="I44" s="96"/>
      <c r="J44" s="94"/>
      <c r="K44" s="94"/>
      <c r="L44" s="96"/>
      <c r="M44" s="34"/>
      <c r="N44" s="134"/>
      <c r="O44" s="96"/>
      <c r="P44" s="96"/>
      <c r="Q44" s="96"/>
      <c r="R44" s="96"/>
      <c r="DD44" s="33"/>
      <c r="DJ44" s="33"/>
      <c r="DP44" s="33"/>
    </row>
    <row r="45" spans="1:120" ht="13.5">
      <c r="A45" s="137"/>
      <c r="B45" s="134"/>
      <c r="C45" s="96"/>
      <c r="D45" s="96"/>
      <c r="E45" s="96"/>
      <c r="F45" s="96"/>
      <c r="G45" s="223"/>
      <c r="H45" s="129">
        <v>3</v>
      </c>
      <c r="I45" s="96"/>
      <c r="J45" s="94"/>
      <c r="K45" s="94"/>
      <c r="L45" s="96"/>
      <c r="M45" s="34"/>
      <c r="N45" s="134"/>
      <c r="O45" s="96"/>
      <c r="P45" s="96"/>
      <c r="Q45" s="96"/>
      <c r="R45" s="96"/>
      <c r="DC45" s="33"/>
      <c r="DD45" s="33"/>
      <c r="DJ45" s="33"/>
      <c r="DO45" s="33"/>
      <c r="DP45" s="33"/>
    </row>
    <row r="46" spans="1:120" ht="13.5">
      <c r="A46" s="137"/>
      <c r="B46" s="134"/>
      <c r="C46" s="96"/>
      <c r="D46" s="96"/>
      <c r="E46" s="96"/>
      <c r="F46" s="96"/>
      <c r="G46" s="223"/>
      <c r="H46" s="129">
        <v>2</v>
      </c>
      <c r="I46" s="96"/>
      <c r="J46" s="94"/>
      <c r="K46" s="94"/>
      <c r="L46" s="96"/>
      <c r="M46" s="34"/>
      <c r="N46" s="134"/>
      <c r="O46" s="96"/>
      <c r="P46" s="96"/>
      <c r="Q46" s="96"/>
      <c r="R46" s="96"/>
      <c r="DC46" s="33"/>
      <c r="DD46" s="33"/>
      <c r="DI46" s="33"/>
      <c r="DJ46" s="33"/>
      <c r="DO46" s="33"/>
      <c r="DP46" s="33"/>
    </row>
    <row r="47" spans="1:120" ht="13.5">
      <c r="A47" s="137"/>
      <c r="B47" s="134"/>
      <c r="C47" s="96"/>
      <c r="D47" s="96"/>
      <c r="E47" s="96"/>
      <c r="F47" s="96"/>
      <c r="G47" s="223"/>
      <c r="H47" s="129">
        <v>1</v>
      </c>
      <c r="I47" s="96"/>
      <c r="J47" s="94"/>
      <c r="K47" s="95"/>
      <c r="L47" s="96"/>
      <c r="M47" s="34"/>
      <c r="N47" s="134"/>
      <c r="O47" s="96"/>
      <c r="P47" s="96"/>
      <c r="Q47" s="96"/>
      <c r="R47" s="96"/>
      <c r="DC47" s="33"/>
      <c r="DD47" s="33"/>
      <c r="DI47" s="33"/>
      <c r="DJ47" s="33"/>
      <c r="DO47" s="33"/>
      <c r="DP47" s="33"/>
    </row>
    <row r="48" spans="1:18" ht="13.5" customHeight="1">
      <c r="A48" s="137"/>
      <c r="B48" s="135"/>
      <c r="C48" s="135"/>
      <c r="D48" s="135"/>
      <c r="E48" s="135"/>
      <c r="F48" s="140"/>
      <c r="G48" s="223"/>
      <c r="H48" s="35" t="s">
        <v>24</v>
      </c>
      <c r="I48" s="36"/>
      <c r="J48" s="36"/>
      <c r="K48" s="35"/>
      <c r="L48" s="225" t="s">
        <v>78</v>
      </c>
      <c r="N48" s="135"/>
      <c r="O48" s="135"/>
      <c r="P48" s="135"/>
      <c r="Q48" s="135"/>
      <c r="R48" s="140"/>
    </row>
    <row r="49" spans="1:121" ht="13.5">
      <c r="A49" s="137"/>
      <c r="B49" s="136"/>
      <c r="C49" s="135"/>
      <c r="D49" s="135"/>
      <c r="E49" s="135"/>
      <c r="F49" s="140"/>
      <c r="G49" s="223"/>
      <c r="H49" s="38" t="s">
        <v>25</v>
      </c>
      <c r="I49" s="37" t="s">
        <v>26</v>
      </c>
      <c r="J49" s="37" t="s">
        <v>27</v>
      </c>
      <c r="K49" s="37" t="s">
        <v>79</v>
      </c>
      <c r="L49" s="225"/>
      <c r="M49" s="123"/>
      <c r="N49" s="136"/>
      <c r="O49" s="135"/>
      <c r="P49" s="135"/>
      <c r="Q49" s="135"/>
      <c r="R49" s="140"/>
      <c r="DE49" s="33"/>
      <c r="DK49" s="33"/>
      <c r="DQ49" s="33"/>
    </row>
    <row r="50" spans="1:18" ht="13.5">
      <c r="A50" s="137"/>
      <c r="B50" s="139"/>
      <c r="C50" s="139"/>
      <c r="D50" s="139"/>
      <c r="E50" s="139"/>
      <c r="F50" s="140"/>
      <c r="G50" s="223"/>
      <c r="H50" s="226" t="s">
        <v>81</v>
      </c>
      <c r="I50" s="227"/>
      <c r="J50" s="227"/>
      <c r="K50" s="228"/>
      <c r="L50" s="225"/>
      <c r="N50" s="139"/>
      <c r="O50" s="139"/>
      <c r="P50" s="139"/>
      <c r="Q50" s="139"/>
      <c r="R50" s="140"/>
    </row>
    <row r="51" spans="2:18" ht="13.5">
      <c r="B51" s="134"/>
      <c r="C51" s="134"/>
      <c r="D51" s="134"/>
      <c r="E51" s="134"/>
      <c r="F51" s="134"/>
      <c r="N51" s="134"/>
      <c r="O51" s="134"/>
      <c r="P51" s="134"/>
      <c r="Q51" s="134"/>
      <c r="R51" s="134"/>
    </row>
    <row r="52" spans="1:18" s="33" customFormat="1" ht="13.5">
      <c r="A52" s="137"/>
      <c r="B52" s="134"/>
      <c r="C52" s="135"/>
      <c r="D52" s="135"/>
      <c r="E52" s="135"/>
      <c r="F52" s="134"/>
      <c r="G52" s="223" t="s">
        <v>29</v>
      </c>
      <c r="H52" s="125">
        <v>45</v>
      </c>
      <c r="I52" s="36"/>
      <c r="J52" s="35"/>
      <c r="K52" s="108"/>
      <c r="L52" s="46"/>
      <c r="N52" s="134"/>
      <c r="O52" s="135"/>
      <c r="P52" s="135"/>
      <c r="Q52" s="135"/>
      <c r="R52" s="134"/>
    </row>
    <row r="53" spans="1:18" s="33" customFormat="1" ht="13.5">
      <c r="A53" s="137"/>
      <c r="B53" s="134"/>
      <c r="C53" s="135"/>
      <c r="D53" s="135"/>
      <c r="E53" s="135"/>
      <c r="F53" s="134"/>
      <c r="G53" s="223"/>
      <c r="H53" s="127">
        <v>44</v>
      </c>
      <c r="I53" s="109"/>
      <c r="J53" s="110"/>
      <c r="K53" s="111"/>
      <c r="L53" s="46"/>
      <c r="N53" s="134"/>
      <c r="O53" s="135"/>
      <c r="P53" s="135"/>
      <c r="Q53" s="135"/>
      <c r="R53" s="134"/>
    </row>
    <row r="54" spans="1:18" s="33" customFormat="1" ht="13.5">
      <c r="A54" s="137"/>
      <c r="B54" s="134"/>
      <c r="C54" s="135"/>
      <c r="D54" s="135"/>
      <c r="E54" s="135"/>
      <c r="F54" s="134"/>
      <c r="G54" s="223"/>
      <c r="H54" s="127">
        <v>43</v>
      </c>
      <c r="I54" s="109"/>
      <c r="J54" s="110"/>
      <c r="K54" s="111"/>
      <c r="L54" s="46"/>
      <c r="N54" s="134"/>
      <c r="O54" s="135"/>
      <c r="P54" s="135"/>
      <c r="Q54" s="135"/>
      <c r="R54" s="134"/>
    </row>
    <row r="55" spans="1:18" s="33" customFormat="1" ht="13.5">
      <c r="A55" s="137"/>
      <c r="B55" s="134"/>
      <c r="C55" s="135"/>
      <c r="D55" s="135"/>
      <c r="E55" s="135"/>
      <c r="F55" s="134"/>
      <c r="G55" s="223"/>
      <c r="H55" s="127">
        <v>42</v>
      </c>
      <c r="I55" s="109"/>
      <c r="J55" s="110"/>
      <c r="K55" s="111"/>
      <c r="L55" s="46"/>
      <c r="N55" s="134"/>
      <c r="O55" s="135"/>
      <c r="P55" s="135"/>
      <c r="Q55" s="135"/>
      <c r="R55" s="134"/>
    </row>
    <row r="56" spans="1:18" s="33" customFormat="1" ht="13.5">
      <c r="A56" s="137"/>
      <c r="B56" s="134"/>
      <c r="C56" s="135"/>
      <c r="D56" s="135"/>
      <c r="E56" s="135"/>
      <c r="F56" s="134"/>
      <c r="G56" s="223"/>
      <c r="H56" s="128">
        <v>41</v>
      </c>
      <c r="I56" s="109"/>
      <c r="J56" s="110"/>
      <c r="K56" s="111"/>
      <c r="L56" s="46"/>
      <c r="N56" s="134"/>
      <c r="O56" s="135"/>
      <c r="P56" s="135"/>
      <c r="Q56" s="135"/>
      <c r="R56" s="134"/>
    </row>
    <row r="57" spans="1:18" s="33" customFormat="1" ht="13.5" customHeight="1">
      <c r="A57" s="137"/>
      <c r="B57" s="134"/>
      <c r="C57" s="135"/>
      <c r="D57" s="135"/>
      <c r="E57" s="135"/>
      <c r="F57" s="134"/>
      <c r="G57" s="223"/>
      <c r="H57" s="125">
        <v>40</v>
      </c>
      <c r="I57" s="36"/>
      <c r="J57" s="35"/>
      <c r="K57" s="108"/>
      <c r="L57" s="46"/>
      <c r="N57" s="134"/>
      <c r="O57" s="135"/>
      <c r="P57" s="135"/>
      <c r="Q57" s="135"/>
      <c r="R57" s="134"/>
    </row>
    <row r="58" spans="1:18" s="33" customFormat="1" ht="13.5">
      <c r="A58" s="137"/>
      <c r="B58" s="134"/>
      <c r="C58" s="135"/>
      <c r="D58" s="135"/>
      <c r="E58" s="135"/>
      <c r="F58" s="134"/>
      <c r="G58" s="223"/>
      <c r="H58" s="127">
        <v>39</v>
      </c>
      <c r="I58" s="109"/>
      <c r="J58" s="110"/>
      <c r="K58" s="111"/>
      <c r="L58" s="46"/>
      <c r="N58" s="134"/>
      <c r="O58" s="135"/>
      <c r="P58" s="135"/>
      <c r="Q58" s="135"/>
      <c r="R58" s="134"/>
    </row>
    <row r="59" spans="1:18" s="33" customFormat="1" ht="13.5">
      <c r="A59" s="137"/>
      <c r="B59" s="134"/>
      <c r="C59" s="135"/>
      <c r="D59" s="135"/>
      <c r="E59" s="135"/>
      <c r="F59" s="134"/>
      <c r="G59" s="223"/>
      <c r="H59" s="127">
        <v>38</v>
      </c>
      <c r="I59" s="109"/>
      <c r="J59" s="110"/>
      <c r="K59" s="111"/>
      <c r="L59" s="46"/>
      <c r="N59" s="134"/>
      <c r="O59" s="135"/>
      <c r="P59" s="135"/>
      <c r="Q59" s="135"/>
      <c r="R59" s="134"/>
    </row>
    <row r="60" spans="1:18" s="33" customFormat="1" ht="13.5">
      <c r="A60" s="137"/>
      <c r="B60" s="134"/>
      <c r="C60" s="135"/>
      <c r="D60" s="135"/>
      <c r="E60" s="135"/>
      <c r="F60" s="134"/>
      <c r="G60" s="223"/>
      <c r="H60" s="127">
        <v>37</v>
      </c>
      <c r="I60" s="109"/>
      <c r="J60" s="110"/>
      <c r="K60" s="111"/>
      <c r="L60" s="46"/>
      <c r="N60" s="134"/>
      <c r="O60" s="135"/>
      <c r="P60" s="135"/>
      <c r="Q60" s="135"/>
      <c r="R60" s="134"/>
    </row>
    <row r="61" spans="1:18" s="33" customFormat="1" ht="13.5">
      <c r="A61" s="137"/>
      <c r="B61" s="134"/>
      <c r="C61" s="135"/>
      <c r="D61" s="135"/>
      <c r="E61" s="135"/>
      <c r="F61" s="134"/>
      <c r="G61" s="223"/>
      <c r="H61" s="128">
        <v>36</v>
      </c>
      <c r="I61" s="13"/>
      <c r="J61" s="112"/>
      <c r="K61" s="113"/>
      <c r="L61" s="46"/>
      <c r="N61" s="134"/>
      <c r="O61" s="135"/>
      <c r="P61" s="135"/>
      <c r="Q61" s="135"/>
      <c r="R61" s="134"/>
    </row>
    <row r="62" spans="1:18" s="33" customFormat="1" ht="13.5">
      <c r="A62" s="137"/>
      <c r="B62" s="134"/>
      <c r="C62" s="135"/>
      <c r="D62" s="135"/>
      <c r="E62" s="135"/>
      <c r="F62" s="134"/>
      <c r="G62" s="223"/>
      <c r="H62" s="125">
        <v>35</v>
      </c>
      <c r="I62" s="109"/>
      <c r="J62" s="110"/>
      <c r="K62" s="111"/>
      <c r="L62" s="46"/>
      <c r="N62" s="134"/>
      <c r="O62" s="135"/>
      <c r="P62" s="135"/>
      <c r="Q62" s="135"/>
      <c r="R62" s="134"/>
    </row>
    <row r="63" spans="1:18" s="33" customFormat="1" ht="13.5">
      <c r="A63" s="137"/>
      <c r="B63" s="134"/>
      <c r="C63" s="135"/>
      <c r="D63" s="135"/>
      <c r="E63" s="135"/>
      <c r="F63" s="134"/>
      <c r="G63" s="223"/>
      <c r="H63" s="127">
        <v>34</v>
      </c>
      <c r="I63" s="109"/>
      <c r="J63" s="110"/>
      <c r="K63" s="111"/>
      <c r="L63" s="46"/>
      <c r="N63" s="134"/>
      <c r="O63" s="135"/>
      <c r="P63" s="135"/>
      <c r="Q63" s="135"/>
      <c r="R63" s="134"/>
    </row>
    <row r="64" spans="1:18" s="33" customFormat="1" ht="13.5">
      <c r="A64" s="137"/>
      <c r="B64" s="134"/>
      <c r="C64" s="135"/>
      <c r="D64" s="135"/>
      <c r="E64" s="135"/>
      <c r="F64" s="134"/>
      <c r="G64" s="223"/>
      <c r="H64" s="127">
        <v>33</v>
      </c>
      <c r="I64" s="109"/>
      <c r="J64" s="110"/>
      <c r="K64" s="111"/>
      <c r="L64" s="46"/>
      <c r="N64" s="134"/>
      <c r="O64" s="135"/>
      <c r="P64" s="135"/>
      <c r="Q64" s="135"/>
      <c r="R64" s="134"/>
    </row>
    <row r="65" spans="1:18" s="33" customFormat="1" ht="13.5">
      <c r="A65" s="137"/>
      <c r="B65" s="134"/>
      <c r="C65" s="135"/>
      <c r="D65" s="135"/>
      <c r="E65" s="135"/>
      <c r="F65" s="134"/>
      <c r="G65" s="223"/>
      <c r="H65" s="127">
        <v>32</v>
      </c>
      <c r="I65" s="109"/>
      <c r="J65" s="110"/>
      <c r="K65" s="111"/>
      <c r="L65" s="46"/>
      <c r="N65" s="134"/>
      <c r="O65" s="135"/>
      <c r="P65" s="135"/>
      <c r="Q65" s="135"/>
      <c r="R65" s="134"/>
    </row>
    <row r="66" spans="1:18" s="33" customFormat="1" ht="13.5">
      <c r="A66" s="137"/>
      <c r="B66" s="134"/>
      <c r="C66" s="135"/>
      <c r="D66" s="135"/>
      <c r="E66" s="135"/>
      <c r="F66" s="134"/>
      <c r="G66" s="223"/>
      <c r="H66" s="128">
        <v>31</v>
      </c>
      <c r="I66" s="13"/>
      <c r="J66" s="112"/>
      <c r="K66" s="113"/>
      <c r="L66" s="46"/>
      <c r="N66" s="134"/>
      <c r="O66" s="135"/>
      <c r="P66" s="135"/>
      <c r="Q66" s="135"/>
      <c r="R66" s="134"/>
    </row>
    <row r="67" spans="1:18" ht="13.5" customHeight="1">
      <c r="A67" s="137"/>
      <c r="B67" s="134"/>
      <c r="C67" s="96"/>
      <c r="D67" s="96"/>
      <c r="E67" s="96"/>
      <c r="F67" s="42"/>
      <c r="G67" s="223"/>
      <c r="H67" s="125">
        <v>30</v>
      </c>
      <c r="I67" s="105"/>
      <c r="J67" s="99"/>
      <c r="K67" s="100"/>
      <c r="L67" s="42"/>
      <c r="M67" s="34"/>
      <c r="N67" s="134"/>
      <c r="O67" s="96"/>
      <c r="P67" s="96"/>
      <c r="Q67" s="96"/>
      <c r="R67" s="42"/>
    </row>
    <row r="68" spans="1:18" ht="13.5">
      <c r="A68" s="137"/>
      <c r="B68" s="134"/>
      <c r="C68" s="96"/>
      <c r="D68" s="96"/>
      <c r="E68" s="96"/>
      <c r="F68" s="42"/>
      <c r="G68" s="223"/>
      <c r="H68" s="127">
        <v>29</v>
      </c>
      <c r="I68" s="106"/>
      <c r="J68" s="94"/>
      <c r="K68" s="97"/>
      <c r="L68" s="42"/>
      <c r="M68" s="34"/>
      <c r="N68" s="134"/>
      <c r="O68" s="96"/>
      <c r="P68" s="96"/>
      <c r="Q68" s="96"/>
      <c r="R68" s="42"/>
    </row>
    <row r="69" spans="1:72" ht="13.5">
      <c r="A69" s="137"/>
      <c r="B69" s="134"/>
      <c r="C69" s="96"/>
      <c r="D69" s="96"/>
      <c r="E69" s="96"/>
      <c r="F69" s="42"/>
      <c r="G69" s="223"/>
      <c r="H69" s="127">
        <v>28</v>
      </c>
      <c r="I69" s="106"/>
      <c r="J69" s="94"/>
      <c r="K69" s="97"/>
      <c r="L69" s="42"/>
      <c r="M69" s="34"/>
      <c r="N69" s="134"/>
      <c r="O69" s="96"/>
      <c r="P69" s="96"/>
      <c r="Q69" s="96"/>
      <c r="R69" s="42"/>
      <c r="BT69" s="33"/>
    </row>
    <row r="70" spans="1:72" ht="13.5">
      <c r="A70" s="137"/>
      <c r="B70" s="134"/>
      <c r="C70" s="96"/>
      <c r="D70" s="96"/>
      <c r="E70" s="96"/>
      <c r="F70" s="42"/>
      <c r="G70" s="223"/>
      <c r="H70" s="127">
        <v>27</v>
      </c>
      <c r="I70" s="106"/>
      <c r="J70" s="94"/>
      <c r="K70" s="97"/>
      <c r="L70" s="42"/>
      <c r="M70" s="34"/>
      <c r="N70" s="134"/>
      <c r="O70" s="96"/>
      <c r="P70" s="96"/>
      <c r="Q70" s="96"/>
      <c r="R70" s="42"/>
      <c r="BT70" s="33"/>
    </row>
    <row r="71" spans="1:72" ht="13.5">
      <c r="A71" s="137"/>
      <c r="B71" s="134"/>
      <c r="C71" s="96"/>
      <c r="D71" s="96"/>
      <c r="E71" s="96"/>
      <c r="F71" s="42"/>
      <c r="G71" s="223"/>
      <c r="H71" s="128">
        <v>26</v>
      </c>
      <c r="I71" s="107"/>
      <c r="J71" s="95"/>
      <c r="K71" s="98"/>
      <c r="L71" s="42"/>
      <c r="M71" s="34"/>
      <c r="N71" s="134"/>
      <c r="O71" s="96"/>
      <c r="P71" s="96"/>
      <c r="Q71" s="96"/>
      <c r="R71" s="42"/>
      <c r="BN71" s="33"/>
      <c r="BT71" s="33"/>
    </row>
    <row r="72" spans="1:72" ht="13.5">
      <c r="A72" s="137"/>
      <c r="B72" s="134"/>
      <c r="C72" s="96"/>
      <c r="D72" s="96"/>
      <c r="E72" s="96"/>
      <c r="F72" s="96"/>
      <c r="G72" s="223"/>
      <c r="H72" s="129">
        <v>25</v>
      </c>
      <c r="I72" s="96"/>
      <c r="J72" s="94"/>
      <c r="K72" s="97"/>
      <c r="L72" s="96"/>
      <c r="M72" s="34"/>
      <c r="N72" s="134"/>
      <c r="O72" s="96"/>
      <c r="P72" s="96"/>
      <c r="Q72" s="96"/>
      <c r="R72" s="96"/>
      <c r="BN72" s="33"/>
      <c r="BT72" s="33"/>
    </row>
    <row r="73" spans="1:72" ht="13.5">
      <c r="A73" s="137"/>
      <c r="B73" s="134"/>
      <c r="C73" s="96"/>
      <c r="D73" s="96"/>
      <c r="E73" s="96"/>
      <c r="F73" s="96"/>
      <c r="G73" s="223"/>
      <c r="H73" s="129">
        <v>24</v>
      </c>
      <c r="I73" s="96"/>
      <c r="J73" s="94"/>
      <c r="K73" s="97"/>
      <c r="L73" s="96"/>
      <c r="M73" s="34"/>
      <c r="N73" s="134"/>
      <c r="O73" s="96"/>
      <c r="P73" s="96"/>
      <c r="Q73" s="96"/>
      <c r="R73" s="96"/>
      <c r="BN73" s="33"/>
      <c r="BT73" s="33"/>
    </row>
    <row r="74" spans="1:72" ht="13.5">
      <c r="A74" s="137"/>
      <c r="B74" s="134"/>
      <c r="C74" s="96"/>
      <c r="D74" s="96"/>
      <c r="E74" s="96"/>
      <c r="F74" s="96"/>
      <c r="G74" s="223"/>
      <c r="H74" s="129">
        <v>23</v>
      </c>
      <c r="I74" s="96"/>
      <c r="J74" s="94"/>
      <c r="K74" s="97"/>
      <c r="L74" s="96"/>
      <c r="M74" s="34"/>
      <c r="N74" s="134"/>
      <c r="O74" s="96"/>
      <c r="P74" s="96"/>
      <c r="Q74" s="96"/>
      <c r="R74" s="96"/>
      <c r="BN74" s="33"/>
      <c r="BT74" s="33"/>
    </row>
    <row r="75" spans="1:78" ht="13.5">
      <c r="A75" s="137"/>
      <c r="B75" s="134"/>
      <c r="C75" s="96"/>
      <c r="D75" s="96"/>
      <c r="E75" s="96"/>
      <c r="F75" s="96"/>
      <c r="G75" s="223"/>
      <c r="H75" s="129">
        <v>22</v>
      </c>
      <c r="I75" s="96"/>
      <c r="J75" s="94"/>
      <c r="K75" s="97"/>
      <c r="L75" s="96"/>
      <c r="M75" s="34"/>
      <c r="N75" s="134"/>
      <c r="O75" s="96"/>
      <c r="P75" s="96"/>
      <c r="Q75" s="96"/>
      <c r="R75" s="96"/>
      <c r="BN75" s="33"/>
      <c r="BT75" s="33"/>
      <c r="BZ75" s="33"/>
    </row>
    <row r="76" spans="1:78" ht="13.5">
      <c r="A76" s="137"/>
      <c r="B76" s="134"/>
      <c r="C76" s="96"/>
      <c r="D76" s="96"/>
      <c r="E76" s="96"/>
      <c r="F76" s="96"/>
      <c r="G76" s="223"/>
      <c r="H76" s="130">
        <v>21</v>
      </c>
      <c r="I76" s="40"/>
      <c r="J76" s="95"/>
      <c r="K76" s="98"/>
      <c r="L76" s="96"/>
      <c r="M76" s="34"/>
      <c r="N76" s="134"/>
      <c r="O76" s="96"/>
      <c r="P76" s="96"/>
      <c r="Q76" s="96"/>
      <c r="R76" s="96"/>
      <c r="BN76" s="33"/>
      <c r="BT76" s="33"/>
      <c r="BZ76" s="33"/>
    </row>
    <row r="77" spans="1:78" ht="13.5">
      <c r="A77" s="137"/>
      <c r="B77" s="134"/>
      <c r="C77" s="96"/>
      <c r="D77" s="96"/>
      <c r="E77" s="96"/>
      <c r="F77" s="96"/>
      <c r="G77" s="223"/>
      <c r="H77" s="131">
        <v>20</v>
      </c>
      <c r="I77" s="41"/>
      <c r="J77" s="99"/>
      <c r="K77" s="100"/>
      <c r="L77" s="96"/>
      <c r="M77" s="34"/>
      <c r="N77" s="134"/>
      <c r="O77" s="96"/>
      <c r="P77" s="96"/>
      <c r="Q77" s="96"/>
      <c r="R77" s="96"/>
      <c r="BN77" s="33"/>
      <c r="BT77" s="33"/>
      <c r="BZ77" s="33"/>
    </row>
    <row r="78" spans="1:78" ht="13.5">
      <c r="A78" s="137"/>
      <c r="B78" s="134"/>
      <c r="C78" s="96"/>
      <c r="D78" s="96"/>
      <c r="E78" s="96"/>
      <c r="F78" s="96"/>
      <c r="G78" s="223"/>
      <c r="H78" s="129">
        <v>19</v>
      </c>
      <c r="I78" s="96"/>
      <c r="J78" s="94"/>
      <c r="K78" s="97"/>
      <c r="L78" s="96"/>
      <c r="M78" s="34"/>
      <c r="N78" s="134"/>
      <c r="O78" s="96"/>
      <c r="P78" s="96"/>
      <c r="Q78" s="96"/>
      <c r="R78" s="96"/>
      <c r="BN78" s="33"/>
      <c r="BT78" s="33"/>
      <c r="BZ78" s="33"/>
    </row>
    <row r="79" spans="1:78" ht="13.5">
      <c r="A79" s="137"/>
      <c r="B79" s="134"/>
      <c r="C79" s="96"/>
      <c r="D79" s="96"/>
      <c r="E79" s="96"/>
      <c r="F79" s="96"/>
      <c r="G79" s="223"/>
      <c r="H79" s="129">
        <v>18</v>
      </c>
      <c r="I79" s="96"/>
      <c r="J79" s="94"/>
      <c r="K79" s="97"/>
      <c r="L79" s="96"/>
      <c r="M79" s="34"/>
      <c r="N79" s="134"/>
      <c r="O79" s="96"/>
      <c r="P79" s="96"/>
      <c r="Q79" s="96"/>
      <c r="R79" s="96"/>
      <c r="BN79" s="33"/>
      <c r="BT79" s="33"/>
      <c r="BZ79" s="33"/>
    </row>
    <row r="80" spans="1:78" ht="13.5">
      <c r="A80" s="137"/>
      <c r="B80" s="134"/>
      <c r="C80" s="96"/>
      <c r="D80" s="96"/>
      <c r="E80" s="96"/>
      <c r="F80" s="96"/>
      <c r="G80" s="223"/>
      <c r="H80" s="129">
        <v>17</v>
      </c>
      <c r="I80" s="96"/>
      <c r="J80" s="94"/>
      <c r="K80" s="97"/>
      <c r="L80" s="96"/>
      <c r="M80" s="34"/>
      <c r="N80" s="134"/>
      <c r="O80" s="96"/>
      <c r="P80" s="96"/>
      <c r="Q80" s="96"/>
      <c r="R80" s="96"/>
      <c r="BN80" s="33"/>
      <c r="BT80" s="33"/>
      <c r="BZ80" s="33"/>
    </row>
    <row r="81" spans="1:78" ht="13.5">
      <c r="A81" s="137"/>
      <c r="B81" s="134"/>
      <c r="C81" s="96"/>
      <c r="D81" s="96"/>
      <c r="E81" s="96"/>
      <c r="F81" s="96"/>
      <c r="G81" s="223"/>
      <c r="H81" s="129">
        <v>16</v>
      </c>
      <c r="I81" s="40"/>
      <c r="J81" s="95"/>
      <c r="K81" s="98"/>
      <c r="L81" s="96"/>
      <c r="M81" s="34"/>
      <c r="N81" s="134"/>
      <c r="O81" s="96"/>
      <c r="P81" s="96"/>
      <c r="Q81" s="96"/>
      <c r="R81" s="96"/>
      <c r="BN81" s="33"/>
      <c r="BT81" s="33"/>
      <c r="BZ81" s="33"/>
    </row>
    <row r="82" spans="1:78" ht="13.5">
      <c r="A82" s="137"/>
      <c r="B82" s="134"/>
      <c r="C82" s="96"/>
      <c r="D82" s="96"/>
      <c r="E82" s="96"/>
      <c r="F82" s="96"/>
      <c r="G82" s="223"/>
      <c r="H82" s="131">
        <v>15</v>
      </c>
      <c r="I82" s="96"/>
      <c r="J82" s="94"/>
      <c r="K82" s="97"/>
      <c r="L82" s="96"/>
      <c r="M82" s="34"/>
      <c r="N82" s="134"/>
      <c r="O82" s="96"/>
      <c r="P82" s="96"/>
      <c r="Q82" s="96"/>
      <c r="R82" s="96"/>
      <c r="BN82" s="33"/>
      <c r="BT82" s="33"/>
      <c r="BZ82" s="33"/>
    </row>
    <row r="83" spans="1:78" ht="13.5">
      <c r="A83" s="137"/>
      <c r="B83" s="134"/>
      <c r="C83" s="96"/>
      <c r="D83" s="96"/>
      <c r="E83" s="96"/>
      <c r="F83" s="96"/>
      <c r="G83" s="223"/>
      <c r="H83" s="129">
        <v>14</v>
      </c>
      <c r="I83" s="96"/>
      <c r="J83" s="94"/>
      <c r="K83" s="97"/>
      <c r="L83" s="96"/>
      <c r="M83" s="34"/>
      <c r="N83" s="134"/>
      <c r="O83" s="96"/>
      <c r="P83" s="96"/>
      <c r="Q83" s="96"/>
      <c r="R83" s="96"/>
      <c r="BN83" s="33"/>
      <c r="BT83" s="33"/>
      <c r="BZ83" s="33"/>
    </row>
    <row r="84" spans="1:78" ht="13.5">
      <c r="A84" s="137"/>
      <c r="B84" s="134"/>
      <c r="C84" s="96"/>
      <c r="D84" s="96"/>
      <c r="E84" s="96"/>
      <c r="F84" s="96"/>
      <c r="G84" s="223"/>
      <c r="H84" s="129">
        <v>13</v>
      </c>
      <c r="I84" s="96"/>
      <c r="J84" s="94"/>
      <c r="K84" s="97"/>
      <c r="L84" s="96"/>
      <c r="M84" s="34"/>
      <c r="N84" s="134"/>
      <c r="O84" s="96"/>
      <c r="P84" s="96"/>
      <c r="Q84" s="96"/>
      <c r="R84" s="96"/>
      <c r="BN84" s="33"/>
      <c r="BT84" s="33"/>
      <c r="BZ84" s="33"/>
    </row>
    <row r="85" spans="1:78" ht="13.5">
      <c r="A85" s="137"/>
      <c r="B85" s="134"/>
      <c r="C85" s="96"/>
      <c r="D85" s="96"/>
      <c r="E85" s="96"/>
      <c r="F85" s="96"/>
      <c r="G85" s="223"/>
      <c r="H85" s="129">
        <v>12</v>
      </c>
      <c r="I85" s="96"/>
      <c r="J85" s="94"/>
      <c r="K85" s="97"/>
      <c r="L85" s="96"/>
      <c r="M85" s="34"/>
      <c r="N85" s="134"/>
      <c r="O85" s="96"/>
      <c r="P85" s="96"/>
      <c r="Q85" s="96"/>
      <c r="R85" s="96"/>
      <c r="BN85" s="33"/>
      <c r="BT85" s="33"/>
      <c r="BZ85" s="33"/>
    </row>
    <row r="86" spans="1:79" ht="13.5">
      <c r="A86" s="137"/>
      <c r="B86" s="134"/>
      <c r="C86" s="96"/>
      <c r="D86" s="96"/>
      <c r="E86" s="96"/>
      <c r="F86" s="96"/>
      <c r="G86" s="223"/>
      <c r="H86" s="129">
        <v>11</v>
      </c>
      <c r="I86" s="96"/>
      <c r="J86" s="94"/>
      <c r="K86" s="97"/>
      <c r="L86" s="96"/>
      <c r="M86" s="34"/>
      <c r="N86" s="134"/>
      <c r="O86" s="96"/>
      <c r="P86" s="96"/>
      <c r="Q86" s="96"/>
      <c r="R86" s="96"/>
      <c r="BN86" s="33"/>
      <c r="BT86" s="33"/>
      <c r="BZ86" s="33"/>
      <c r="CA86" s="33"/>
    </row>
    <row r="87" spans="1:79" ht="13.5">
      <c r="A87" s="137"/>
      <c r="B87" s="134"/>
      <c r="C87" s="96"/>
      <c r="D87" s="96"/>
      <c r="E87" s="96"/>
      <c r="F87" s="96"/>
      <c r="G87" s="223"/>
      <c r="H87" s="131">
        <v>10</v>
      </c>
      <c r="I87" s="41"/>
      <c r="J87" s="99"/>
      <c r="K87" s="100"/>
      <c r="L87" s="96"/>
      <c r="M87" s="34"/>
      <c r="N87" s="134"/>
      <c r="O87" s="96"/>
      <c r="P87" s="96"/>
      <c r="Q87" s="96"/>
      <c r="R87" s="96"/>
      <c r="BN87" s="33"/>
      <c r="BT87" s="33"/>
      <c r="BZ87" s="33"/>
      <c r="CA87" s="33"/>
    </row>
    <row r="88" spans="1:79" ht="13.5">
      <c r="A88" s="137"/>
      <c r="B88" s="134"/>
      <c r="C88" s="96"/>
      <c r="D88" s="96"/>
      <c r="E88" s="96"/>
      <c r="F88" s="96"/>
      <c r="G88" s="223"/>
      <c r="H88" s="129">
        <v>9</v>
      </c>
      <c r="I88" s="96"/>
      <c r="J88" s="94"/>
      <c r="K88" s="97"/>
      <c r="L88" s="96"/>
      <c r="M88" s="34"/>
      <c r="N88" s="134"/>
      <c r="O88" s="96"/>
      <c r="P88" s="96"/>
      <c r="Q88" s="96"/>
      <c r="R88" s="96"/>
      <c r="BN88" s="33"/>
      <c r="BT88" s="33"/>
      <c r="BZ88" s="33"/>
      <c r="CA88" s="33"/>
    </row>
    <row r="89" spans="1:79" ht="13.5">
      <c r="A89" s="137"/>
      <c r="B89" s="134"/>
      <c r="C89" s="96"/>
      <c r="D89" s="96"/>
      <c r="E89" s="96"/>
      <c r="F89" s="96"/>
      <c r="G89" s="223"/>
      <c r="H89" s="129">
        <v>8</v>
      </c>
      <c r="I89" s="96"/>
      <c r="J89" s="94"/>
      <c r="K89" s="97"/>
      <c r="L89" s="96"/>
      <c r="M89" s="34"/>
      <c r="N89" s="134"/>
      <c r="O89" s="96"/>
      <c r="P89" s="96"/>
      <c r="Q89" s="96"/>
      <c r="R89" s="96"/>
      <c r="BN89" s="33"/>
      <c r="BT89" s="33"/>
      <c r="BZ89" s="33"/>
      <c r="CA89" s="33"/>
    </row>
    <row r="90" spans="1:79" ht="13.5">
      <c r="A90" s="137"/>
      <c r="B90" s="134"/>
      <c r="C90" s="96"/>
      <c r="D90" s="96"/>
      <c r="E90" s="96"/>
      <c r="F90" s="96"/>
      <c r="G90" s="223"/>
      <c r="H90" s="129">
        <v>7</v>
      </c>
      <c r="I90" s="96"/>
      <c r="J90" s="94"/>
      <c r="K90" s="97"/>
      <c r="L90" s="96"/>
      <c r="M90" s="34"/>
      <c r="N90" s="134"/>
      <c r="O90" s="96"/>
      <c r="P90" s="96"/>
      <c r="Q90" s="96"/>
      <c r="R90" s="96"/>
      <c r="BN90" s="33"/>
      <c r="BO90" s="33"/>
      <c r="BT90" s="33"/>
      <c r="BZ90" s="33"/>
      <c r="CA90" s="33"/>
    </row>
    <row r="91" spans="1:79" ht="13.5">
      <c r="A91" s="137"/>
      <c r="B91" s="134"/>
      <c r="C91" s="96"/>
      <c r="D91" s="96"/>
      <c r="E91" s="96"/>
      <c r="F91" s="96"/>
      <c r="G91" s="223"/>
      <c r="H91" s="130">
        <v>6</v>
      </c>
      <c r="I91" s="40"/>
      <c r="J91" s="95"/>
      <c r="K91" s="98"/>
      <c r="L91" s="96"/>
      <c r="M91" s="34"/>
      <c r="N91" s="134"/>
      <c r="O91" s="96"/>
      <c r="P91" s="96"/>
      <c r="Q91" s="96"/>
      <c r="R91" s="96"/>
      <c r="BN91" s="33"/>
      <c r="BO91" s="33"/>
      <c r="BT91" s="33"/>
      <c r="BU91" s="33"/>
      <c r="BZ91" s="33"/>
      <c r="CA91" s="33"/>
    </row>
    <row r="92" spans="1:79" ht="13.5">
      <c r="A92" s="137"/>
      <c r="B92" s="134"/>
      <c r="C92" s="96"/>
      <c r="D92" s="96"/>
      <c r="E92" s="96"/>
      <c r="F92" s="96"/>
      <c r="G92" s="223"/>
      <c r="H92" s="129">
        <v>5</v>
      </c>
      <c r="I92" s="96"/>
      <c r="J92" s="94"/>
      <c r="K92" s="99"/>
      <c r="L92" s="96"/>
      <c r="M92" s="34"/>
      <c r="N92" s="134"/>
      <c r="O92" s="96"/>
      <c r="P92" s="96"/>
      <c r="Q92" s="96"/>
      <c r="R92" s="96"/>
      <c r="BN92" s="33"/>
      <c r="BO92" s="33"/>
      <c r="BT92" s="33"/>
      <c r="BU92" s="33"/>
      <c r="BZ92" s="33"/>
      <c r="CA92" s="33"/>
    </row>
    <row r="93" spans="1:79" ht="13.5">
      <c r="A93" s="137"/>
      <c r="B93" s="134"/>
      <c r="C93" s="96"/>
      <c r="D93" s="96"/>
      <c r="E93" s="96"/>
      <c r="F93" s="96"/>
      <c r="G93" s="223"/>
      <c r="H93" s="129">
        <v>4</v>
      </c>
      <c r="I93" s="96"/>
      <c r="J93" s="94"/>
      <c r="K93" s="94"/>
      <c r="L93" s="96"/>
      <c r="M93" s="34"/>
      <c r="N93" s="134"/>
      <c r="O93" s="96"/>
      <c r="P93" s="96"/>
      <c r="Q93" s="96"/>
      <c r="R93" s="96"/>
      <c r="BN93" s="33"/>
      <c r="BO93" s="33"/>
      <c r="BT93" s="33"/>
      <c r="BU93" s="33"/>
      <c r="BZ93" s="33"/>
      <c r="CA93" s="33"/>
    </row>
    <row r="94" spans="1:79" ht="13.5">
      <c r="A94" s="137"/>
      <c r="B94" s="134"/>
      <c r="C94" s="96"/>
      <c r="D94" s="96"/>
      <c r="E94" s="96"/>
      <c r="F94" s="96"/>
      <c r="G94" s="223"/>
      <c r="H94" s="129">
        <v>3</v>
      </c>
      <c r="I94" s="96"/>
      <c r="J94" s="94"/>
      <c r="K94" s="94"/>
      <c r="L94" s="96"/>
      <c r="M94" s="34"/>
      <c r="N94" s="134"/>
      <c r="O94" s="96"/>
      <c r="P94" s="96"/>
      <c r="Q94" s="96"/>
      <c r="R94" s="96"/>
      <c r="BM94" s="33"/>
      <c r="BN94" s="33"/>
      <c r="BO94" s="33"/>
      <c r="BT94" s="33"/>
      <c r="BU94" s="33"/>
      <c r="BY94" s="33"/>
      <c r="BZ94" s="33"/>
      <c r="CA94" s="33"/>
    </row>
    <row r="95" spans="1:79" ht="13.5">
      <c r="A95" s="137"/>
      <c r="B95" s="134"/>
      <c r="C95" s="96"/>
      <c r="D95" s="96"/>
      <c r="E95" s="96"/>
      <c r="F95" s="96"/>
      <c r="G95" s="223"/>
      <c r="H95" s="129">
        <v>2</v>
      </c>
      <c r="I95" s="96"/>
      <c r="J95" s="94"/>
      <c r="K95" s="94"/>
      <c r="L95" s="96"/>
      <c r="M95" s="34"/>
      <c r="N95" s="134"/>
      <c r="O95" s="96"/>
      <c r="P95" s="96"/>
      <c r="Q95" s="96"/>
      <c r="R95" s="96"/>
      <c r="BM95" s="33"/>
      <c r="BN95" s="33"/>
      <c r="BO95" s="33"/>
      <c r="BS95" s="33"/>
      <c r="BT95" s="33"/>
      <c r="BU95" s="33"/>
      <c r="BY95" s="33"/>
      <c r="BZ95" s="33"/>
      <c r="CA95" s="33"/>
    </row>
    <row r="96" spans="1:79" ht="13.5">
      <c r="A96" s="137"/>
      <c r="B96" s="134"/>
      <c r="C96" s="96"/>
      <c r="D96" s="96"/>
      <c r="E96" s="96"/>
      <c r="F96" s="96"/>
      <c r="G96" s="223"/>
      <c r="H96" s="129">
        <v>1</v>
      </c>
      <c r="I96" s="96"/>
      <c r="J96" s="94"/>
      <c r="K96" s="95"/>
      <c r="L96" s="96"/>
      <c r="M96" s="34"/>
      <c r="N96" s="134"/>
      <c r="O96" s="96"/>
      <c r="P96" s="96"/>
      <c r="Q96" s="96"/>
      <c r="R96" s="96"/>
      <c r="BM96" s="33"/>
      <c r="BN96" s="33"/>
      <c r="BO96" s="33"/>
      <c r="BS96" s="33"/>
      <c r="BT96" s="33"/>
      <c r="BU96" s="33"/>
      <c r="BY96" s="33"/>
      <c r="BZ96" s="33"/>
      <c r="CA96" s="33"/>
    </row>
    <row r="97" spans="1:18" ht="13.5" customHeight="1">
      <c r="A97" s="137"/>
      <c r="B97" s="135"/>
      <c r="C97" s="135"/>
      <c r="D97" s="135"/>
      <c r="E97" s="135"/>
      <c r="F97" s="140"/>
      <c r="G97" s="223"/>
      <c r="H97" s="132" t="s">
        <v>24</v>
      </c>
      <c r="I97" s="36"/>
      <c r="J97" s="36"/>
      <c r="K97" s="35"/>
      <c r="L97" s="225" t="s">
        <v>78</v>
      </c>
      <c r="M97" s="34"/>
      <c r="N97" s="135"/>
      <c r="O97" s="135"/>
      <c r="P97" s="135"/>
      <c r="Q97" s="135"/>
      <c r="R97" s="140"/>
    </row>
    <row r="98" spans="1:18" ht="13.5">
      <c r="A98" s="137"/>
      <c r="B98" s="136"/>
      <c r="C98" s="135"/>
      <c r="D98" s="135"/>
      <c r="E98" s="135"/>
      <c r="F98" s="140"/>
      <c r="G98" s="223"/>
      <c r="H98" s="38" t="s">
        <v>25</v>
      </c>
      <c r="I98" s="37" t="s">
        <v>26</v>
      </c>
      <c r="J98" s="37" t="s">
        <v>27</v>
      </c>
      <c r="K98" s="37" t="s">
        <v>28</v>
      </c>
      <c r="L98" s="225"/>
      <c r="M98" s="123"/>
      <c r="N98" s="136"/>
      <c r="O98" s="135"/>
      <c r="P98" s="135"/>
      <c r="Q98" s="135"/>
      <c r="R98" s="140"/>
    </row>
    <row r="99" spans="1:18" ht="13.5">
      <c r="A99" s="137"/>
      <c r="B99" s="139"/>
      <c r="C99" s="139"/>
      <c r="D99" s="139"/>
      <c r="E99" s="139"/>
      <c r="F99" s="140"/>
      <c r="G99" s="223"/>
      <c r="H99" s="226" t="s">
        <v>82</v>
      </c>
      <c r="I99" s="227"/>
      <c r="J99" s="227"/>
      <c r="K99" s="228"/>
      <c r="L99" s="225"/>
      <c r="N99" s="139"/>
      <c r="O99" s="139"/>
      <c r="P99" s="139"/>
      <c r="Q99" s="139"/>
      <c r="R99" s="140"/>
    </row>
    <row r="100" spans="2:18" ht="13.5">
      <c r="B100" s="134"/>
      <c r="C100" s="134"/>
      <c r="D100" s="134"/>
      <c r="E100" s="134"/>
      <c r="F100" s="134"/>
      <c r="N100" s="134"/>
      <c r="O100" s="134"/>
      <c r="P100" s="134"/>
      <c r="Q100" s="134"/>
      <c r="R100" s="134"/>
    </row>
  </sheetData>
  <sheetProtection/>
  <mergeCells count="9">
    <mergeCell ref="S8:S37"/>
    <mergeCell ref="B1:Q1"/>
    <mergeCell ref="G52:G99"/>
    <mergeCell ref="G3:G50"/>
    <mergeCell ref="H2:K2"/>
    <mergeCell ref="L48:L50"/>
    <mergeCell ref="H50:K50"/>
    <mergeCell ref="L97:L99"/>
    <mergeCell ref="H99:K99"/>
  </mergeCells>
  <printOptions horizontalCentered="1"/>
  <pageMargins left="0.3937007874015748" right="0.3937007874015748" top="0.3937007874015748" bottom="0.3937007874015748" header="0.31496062992125984" footer="0.31496062992125984"/>
  <pageSetup orientation="portrait" paperSize="9" scale="5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2011-10-05T07:21:24Z</cp:lastPrinted>
  <dcterms:created xsi:type="dcterms:W3CDTF">2011-07-07T00:23:04Z</dcterms:created>
  <dcterms:modified xsi:type="dcterms:W3CDTF">2012-11-13T23:50:19Z</dcterms:modified>
  <cp:category/>
  <cp:version/>
  <cp:contentType/>
  <cp:contentStatus/>
</cp:coreProperties>
</file>